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<sst xmlns="http://schemas.openxmlformats.org/spreadsheetml/2006/main" count="111" uniqueCount="57">
  <si>
    <t>WÓJT GMINY KOBIERZYCE</t>
  </si>
  <si>
    <t>WOJ.. DOLNOŚLĄSKIE</t>
  </si>
  <si>
    <t>55-040 KOBIERZYCE AL.. PAŁACOWA 1</t>
  </si>
  <si>
    <t>Lp.</t>
  </si>
  <si>
    <t>Dział</t>
  </si>
  <si>
    <t>Rozdział</t>
  </si>
  <si>
    <t>Wyszczególnienie</t>
  </si>
  <si>
    <t>Dotacje celowe z budżetu państwa na finansowanie zadań zleconych</t>
  </si>
  <si>
    <t>Ogółem</t>
  </si>
  <si>
    <t>§2010 i §2020</t>
  </si>
  <si>
    <t>§6310</t>
  </si>
  <si>
    <t>Wydatki</t>
  </si>
  <si>
    <t>z tego</t>
  </si>
  <si>
    <t>wynagrodzenia§4010 - §4040</t>
  </si>
  <si>
    <t>pochodne §4110 - §4120</t>
  </si>
  <si>
    <t>zasiłki §3110 i §4130</t>
  </si>
  <si>
    <t>bieżące    §4210 - §4610</t>
  </si>
  <si>
    <t>inwestycyjne §6050 i §6060</t>
  </si>
  <si>
    <t>Urzędy wojewódzkie</t>
  </si>
  <si>
    <t>Suma zadań zleconych:</t>
  </si>
  <si>
    <t>Urzędy naczelnych organów władzy państwowej, kontroli i ochrony państwa</t>
  </si>
  <si>
    <t>Pozostałe wydatki obronne</t>
  </si>
  <si>
    <t>Obrona cywilna</t>
  </si>
  <si>
    <t>Świadcznia rodzinne, zaliczka alimentacyjna arz składki na ubezpiecznie emerytalne i rentowe</t>
  </si>
  <si>
    <t>Składki na ubezpieczenie zdrowotne opłacane za osoby pobierające niektóre świadczenia</t>
  </si>
  <si>
    <t>Zasiłki i pomoc w naturze oraz składki na ubezpieczenia społeczne</t>
  </si>
  <si>
    <t>Ogólnie zadania zlecone:</t>
  </si>
  <si>
    <t>WYKONANIE</t>
  </si>
  <si>
    <t>Dochody z zakresu admin. rządowej podlegające przekazaniu do budżetu państwa</t>
  </si>
  <si>
    <t>1.</t>
  </si>
  <si>
    <t>Urzędy Wojewódzkie</t>
  </si>
  <si>
    <t>PLAN § 069</t>
  </si>
  <si>
    <t>Dochody przekazane</t>
  </si>
  <si>
    <t>Dochody potracone przez JST</t>
  </si>
  <si>
    <t xml:space="preserve">Rozdział </t>
  </si>
  <si>
    <t>2.</t>
  </si>
  <si>
    <t>Świadczenia rodzinne i zaliczki alimentacyjne</t>
  </si>
  <si>
    <t>3.</t>
  </si>
  <si>
    <t>RAZEM</t>
  </si>
  <si>
    <t>PLAN DOCHODÓW I WYDATKÓW ZADAŃ ZLECONYCH GMINIE KOBIERZYCE Z ZAKRESU ADMINISTRACJI RZĄDOWEJ NA  2007 ROK</t>
  </si>
  <si>
    <t xml:space="preserve">Załącznik nr </t>
  </si>
  <si>
    <t>PLAN DOCHODÓW Z ZAKRESU ADMINISTRACJI RZĄDOWEJ NA  2007 ROK</t>
  </si>
  <si>
    <t>KWOTA</t>
  </si>
  <si>
    <t xml:space="preserve">PLAN </t>
  </si>
  <si>
    <t>§ 0970</t>
  </si>
  <si>
    <t>§ 0690</t>
  </si>
  <si>
    <t>wynagrodzenia§4010 - §4040 §4170</t>
  </si>
  <si>
    <t>Załącznik nr 4</t>
  </si>
  <si>
    <t>010</t>
  </si>
  <si>
    <t>01095</t>
  </si>
  <si>
    <t>Pozostała działalność</t>
  </si>
  <si>
    <t>Usuwanie skutków klęsk żywiołowych</t>
  </si>
  <si>
    <t>1</t>
  </si>
  <si>
    <t>851</t>
  </si>
  <si>
    <t>85195</t>
  </si>
  <si>
    <t>WYKONANIE DOCHODÓW I WYDATKÓW ZADAŃ ZLECONYCH GMINIE KOBIERZYCE Z ZAKRESU ADMINISTRACJI RZĄDOWEJ ZA I PÓLROCZE  2007 ROKU</t>
  </si>
  <si>
    <t>WYKONANIE DOCHODÓW Z ZAKRESU ADMINISTRACJI RZĄDOWEJ ZA I PÓŁROCZE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</si>
</sst>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6" fontId="3" fillId="0" borderId="1" xfId="0" applyNumberFormat="1" applyFont="1" applyBorder="1" applyAlignment="1">
      <alignment/>
    </xf>
    <xf numFmtId="6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3" fillId="3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5" fontId="3" fillId="3" borderId="1" xfId="0" applyNumberFormat="1" applyFont="1" applyFill="1" applyBorder="1" applyAlignment="1">
      <alignment horizontal="right"/>
    </xf>
    <xf numFmtId="5" fontId="3" fillId="0" borderId="1" xfId="0" applyNumberFormat="1" applyFont="1" applyBorder="1" applyAlignment="1">
      <alignment horizontal="right"/>
    </xf>
    <xf numFmtId="5" fontId="3" fillId="3" borderId="1" xfId="0" applyNumberFormat="1" applyFont="1" applyFill="1" applyBorder="1" applyAlignment="1">
      <alignment horizontal="right" wrapText="1"/>
    </xf>
    <xf numFmtId="5" fontId="4" fillId="3" borderId="1" xfId="0" applyNumberFormat="1" applyFont="1" applyFill="1" applyBorder="1" applyAlignment="1">
      <alignment horizontal="right"/>
    </xf>
    <xf numFmtId="5" fontId="4" fillId="0" borderId="1" xfId="0" applyNumberFormat="1" applyFont="1" applyBorder="1" applyAlignment="1">
      <alignment horizontal="right"/>
    </xf>
    <xf numFmtId="5" fontId="4" fillId="3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5">
      <selection activeCell="F43" sqref="F43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6.8515625" style="0" customWidth="1"/>
    <col min="4" max="4" width="15.421875" style="0" customWidth="1"/>
    <col min="5" max="5" width="13.00390625" style="0" customWidth="1"/>
    <col min="7" max="8" width="9.421875" style="0" bestFit="1" customWidth="1"/>
    <col min="10" max="10" width="11.28125" style="0" customWidth="1"/>
    <col min="13" max="13" width="12.421875" style="0" customWidth="1"/>
  </cols>
  <sheetData>
    <row r="1" spans="1:11" ht="12.75">
      <c r="A1" s="2" t="s">
        <v>0</v>
      </c>
      <c r="B1" s="2"/>
      <c r="C1" s="2"/>
      <c r="D1" s="2"/>
      <c r="K1" t="s">
        <v>47</v>
      </c>
    </row>
    <row r="2" spans="1:4" ht="12.75">
      <c r="A2" s="2" t="s">
        <v>2</v>
      </c>
      <c r="B2" s="2"/>
      <c r="C2" s="2"/>
      <c r="D2" s="2"/>
    </row>
    <row r="3" spans="1:4" ht="12.75">
      <c r="A3" s="2" t="s">
        <v>1</v>
      </c>
      <c r="B3" s="2"/>
      <c r="C3" s="2"/>
      <c r="D3" s="2"/>
    </row>
    <row r="6" spans="1:13" ht="12.75">
      <c r="A6" s="57" t="s">
        <v>55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2.75">
      <c r="A8" s="40" t="s">
        <v>3</v>
      </c>
      <c r="B8" s="58" t="s">
        <v>4</v>
      </c>
      <c r="C8" s="58" t="s">
        <v>5</v>
      </c>
      <c r="D8" s="58" t="s">
        <v>6</v>
      </c>
      <c r="E8" s="59" t="s">
        <v>7</v>
      </c>
      <c r="F8" s="60"/>
      <c r="G8" s="60"/>
      <c r="H8" s="58" t="s">
        <v>11</v>
      </c>
      <c r="I8" s="58"/>
      <c r="J8" s="58"/>
      <c r="K8" s="58"/>
      <c r="L8" s="58"/>
      <c r="M8" s="58"/>
    </row>
    <row r="9" spans="1:13" ht="12.75">
      <c r="A9" s="40"/>
      <c r="B9" s="40"/>
      <c r="C9" s="40"/>
      <c r="D9" s="40"/>
      <c r="E9" s="60"/>
      <c r="F9" s="60"/>
      <c r="G9" s="60"/>
      <c r="H9" s="58" t="s">
        <v>12</v>
      </c>
      <c r="I9" s="58"/>
      <c r="J9" s="58"/>
      <c r="K9" s="58"/>
      <c r="L9" s="58"/>
      <c r="M9" s="40" t="s">
        <v>8</v>
      </c>
    </row>
    <row r="10" spans="1:13" ht="45">
      <c r="A10" s="40"/>
      <c r="B10" s="40"/>
      <c r="C10" s="40"/>
      <c r="D10" s="40"/>
      <c r="E10" s="5" t="s">
        <v>9</v>
      </c>
      <c r="F10" s="5" t="s">
        <v>10</v>
      </c>
      <c r="G10" s="3" t="s">
        <v>8</v>
      </c>
      <c r="H10" s="4" t="s">
        <v>46</v>
      </c>
      <c r="I10" s="4" t="s">
        <v>14</v>
      </c>
      <c r="J10" s="4" t="s">
        <v>15</v>
      </c>
      <c r="K10" s="4" t="s">
        <v>16</v>
      </c>
      <c r="L10" s="4" t="s">
        <v>17</v>
      </c>
      <c r="M10" s="40"/>
    </row>
    <row r="11" spans="1:13" ht="12.75">
      <c r="A11" s="31">
        <v>1</v>
      </c>
      <c r="B11" s="30" t="s">
        <v>48</v>
      </c>
      <c r="C11" s="30" t="s">
        <v>49</v>
      </c>
      <c r="D11" s="28" t="s">
        <v>50</v>
      </c>
      <c r="E11" s="32">
        <v>93075</v>
      </c>
      <c r="F11" s="33">
        <v>0</v>
      </c>
      <c r="G11" s="33">
        <f>E11+F11</f>
        <v>93075</v>
      </c>
      <c r="H11" s="34">
        <v>616</v>
      </c>
      <c r="I11" s="34">
        <v>0</v>
      </c>
      <c r="J11" s="34">
        <v>0</v>
      </c>
      <c r="K11" s="34">
        <v>92459</v>
      </c>
      <c r="L11" s="34">
        <v>0</v>
      </c>
      <c r="M11" s="32">
        <f>SUM(H11:L11)</f>
        <v>93075</v>
      </c>
    </row>
    <row r="12" spans="1:13" ht="12.75">
      <c r="A12" s="39" t="s">
        <v>48</v>
      </c>
      <c r="B12" s="39"/>
      <c r="C12" s="40" t="s">
        <v>19</v>
      </c>
      <c r="D12" s="40"/>
      <c r="E12" s="35">
        <v>93075</v>
      </c>
      <c r="F12" s="36">
        <v>0</v>
      </c>
      <c r="G12" s="36">
        <f>E12+F12</f>
        <v>93075</v>
      </c>
      <c r="H12" s="37">
        <v>616</v>
      </c>
      <c r="I12" s="37">
        <v>0</v>
      </c>
      <c r="J12" s="37">
        <v>0</v>
      </c>
      <c r="K12" s="37">
        <v>92459</v>
      </c>
      <c r="L12" s="37">
        <v>0</v>
      </c>
      <c r="M12" s="35">
        <f>SUM(H12:L12)</f>
        <v>93075</v>
      </c>
    </row>
    <row r="13" spans="1:13" ht="12.75">
      <c r="A13" s="6">
        <v>1</v>
      </c>
      <c r="B13" s="7">
        <v>750</v>
      </c>
      <c r="C13" s="7">
        <v>75011</v>
      </c>
      <c r="D13" s="7" t="s">
        <v>18</v>
      </c>
      <c r="E13" s="8">
        <v>33500</v>
      </c>
      <c r="F13" s="8">
        <v>0</v>
      </c>
      <c r="G13" s="8">
        <f>E13+F13</f>
        <v>33500</v>
      </c>
      <c r="H13" s="8">
        <v>11717.48</v>
      </c>
      <c r="I13" s="8">
        <v>2291.48</v>
      </c>
      <c r="J13" s="8">
        <v>0</v>
      </c>
      <c r="K13" s="8">
        <v>12808.29</v>
      </c>
      <c r="L13" s="8">
        <v>0</v>
      </c>
      <c r="M13" s="8">
        <f>H13+I13+J13+K13+L13</f>
        <v>26817.25</v>
      </c>
    </row>
    <row r="14" spans="1:13" ht="12.75">
      <c r="A14" s="6"/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56">
        <v>750</v>
      </c>
      <c r="B15" s="56"/>
      <c r="C15" s="40" t="s">
        <v>19</v>
      </c>
      <c r="D15" s="40"/>
      <c r="E15" s="9">
        <f>E13+E14</f>
        <v>33500</v>
      </c>
      <c r="F15" s="8">
        <f>F13+F14</f>
        <v>0</v>
      </c>
      <c r="G15" s="9">
        <f>G13+G14</f>
        <v>33500</v>
      </c>
      <c r="H15" s="9">
        <f aca="true" t="shared" si="0" ref="H15:M15">H13+H14</f>
        <v>11717.48</v>
      </c>
      <c r="I15" s="9">
        <f t="shared" si="0"/>
        <v>2291.48</v>
      </c>
      <c r="J15" s="8">
        <f t="shared" si="0"/>
        <v>0</v>
      </c>
      <c r="K15" s="9">
        <f t="shared" si="0"/>
        <v>12808.29</v>
      </c>
      <c r="L15" s="8">
        <f t="shared" si="0"/>
        <v>0</v>
      </c>
      <c r="M15" s="9">
        <f t="shared" si="0"/>
        <v>26817.25</v>
      </c>
    </row>
    <row r="16" spans="1:13" ht="45.75" customHeight="1">
      <c r="A16" s="6">
        <v>1</v>
      </c>
      <c r="B16" s="7">
        <v>751</v>
      </c>
      <c r="C16" s="7">
        <v>75101</v>
      </c>
      <c r="D16" s="10" t="s">
        <v>20</v>
      </c>
      <c r="E16" s="8">
        <v>1053</v>
      </c>
      <c r="F16" s="8">
        <v>0</v>
      </c>
      <c r="G16" s="8">
        <f>E16+F16</f>
        <v>1053</v>
      </c>
      <c r="H16" s="8">
        <v>0</v>
      </c>
      <c r="I16" s="8">
        <v>0</v>
      </c>
      <c r="J16" s="8"/>
      <c r="K16" s="8">
        <v>0</v>
      </c>
      <c r="L16" s="8"/>
      <c r="M16" s="8">
        <f>H16+I16+J16+K16+L16</f>
        <v>0</v>
      </c>
    </row>
    <row r="17" spans="1:13" ht="12.75" hidden="1">
      <c r="A17" s="6"/>
      <c r="B17" s="7"/>
      <c r="C17" s="7"/>
      <c r="D17" s="7"/>
      <c r="E17" s="8"/>
      <c r="F17" s="8"/>
      <c r="G17" s="8">
        <f>E17+F17</f>
        <v>0</v>
      </c>
      <c r="H17" s="8"/>
      <c r="I17" s="8"/>
      <c r="J17" s="8"/>
      <c r="K17" s="8"/>
      <c r="L17" s="8"/>
      <c r="M17" s="8">
        <f>H17+I17+J17+K17+L17</f>
        <v>0</v>
      </c>
    </row>
    <row r="18" spans="1:13" ht="12.75">
      <c r="A18" s="56">
        <v>751</v>
      </c>
      <c r="B18" s="40"/>
      <c r="C18" s="40" t="s">
        <v>19</v>
      </c>
      <c r="D18" s="40"/>
      <c r="E18" s="9">
        <f aca="true" t="shared" si="1" ref="E18:M18">E16+E17</f>
        <v>1053</v>
      </c>
      <c r="F18" s="8">
        <f t="shared" si="1"/>
        <v>0</v>
      </c>
      <c r="G18" s="9">
        <f t="shared" si="1"/>
        <v>1053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9">
        <f t="shared" si="1"/>
        <v>0</v>
      </c>
      <c r="L18" s="8">
        <f t="shared" si="1"/>
        <v>0</v>
      </c>
      <c r="M18" s="9">
        <f t="shared" si="1"/>
        <v>0</v>
      </c>
    </row>
    <row r="19" spans="1:13" ht="24" customHeight="1">
      <c r="A19" s="6">
        <v>1</v>
      </c>
      <c r="B19" s="7">
        <v>752</v>
      </c>
      <c r="C19" s="7">
        <v>75212</v>
      </c>
      <c r="D19" s="10" t="s">
        <v>21</v>
      </c>
      <c r="E19" s="8">
        <v>750</v>
      </c>
      <c r="F19" s="8">
        <v>0</v>
      </c>
      <c r="G19" s="8">
        <f>E19+F19</f>
        <v>750</v>
      </c>
      <c r="H19" s="8">
        <v>0</v>
      </c>
      <c r="I19" s="8">
        <v>0</v>
      </c>
      <c r="J19" s="8">
        <v>0</v>
      </c>
      <c r="K19" s="8">
        <v>476</v>
      </c>
      <c r="L19" s="8">
        <v>0</v>
      </c>
      <c r="M19" s="8">
        <f>H19+I19+J19+K19+L19</f>
        <v>476</v>
      </c>
    </row>
    <row r="20" spans="1:13" ht="12.75" hidden="1">
      <c r="A20" s="6"/>
      <c r="B20" s="7"/>
      <c r="C20" s="7"/>
      <c r="D20" s="7"/>
      <c r="E20" s="8"/>
      <c r="F20" s="8"/>
      <c r="G20" s="8">
        <f>E20+F20</f>
        <v>0</v>
      </c>
      <c r="H20" s="8"/>
      <c r="I20" s="8"/>
      <c r="J20" s="8"/>
      <c r="K20" s="8"/>
      <c r="L20" s="8"/>
      <c r="M20" s="8">
        <f>H20+I20+J20+K20+L20</f>
        <v>0</v>
      </c>
    </row>
    <row r="21" spans="1:13" ht="12.75">
      <c r="A21" s="56">
        <v>752</v>
      </c>
      <c r="B21" s="40"/>
      <c r="C21" s="40" t="s">
        <v>19</v>
      </c>
      <c r="D21" s="40"/>
      <c r="E21" s="9">
        <f aca="true" t="shared" si="2" ref="E21:M21">E19+E20</f>
        <v>750</v>
      </c>
      <c r="F21" s="8">
        <f t="shared" si="2"/>
        <v>0</v>
      </c>
      <c r="G21" s="9">
        <f t="shared" si="2"/>
        <v>750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9">
        <f t="shared" si="2"/>
        <v>476</v>
      </c>
      <c r="L21" s="8">
        <f t="shared" si="2"/>
        <v>0</v>
      </c>
      <c r="M21" s="9">
        <f t="shared" si="2"/>
        <v>476</v>
      </c>
    </row>
    <row r="22" spans="1:13" ht="13.5" customHeight="1">
      <c r="A22" s="6">
        <v>1</v>
      </c>
      <c r="B22" s="7">
        <v>754</v>
      </c>
      <c r="C22" s="7">
        <v>75414</v>
      </c>
      <c r="D22" s="10" t="s">
        <v>22</v>
      </c>
      <c r="E22" s="8">
        <v>700</v>
      </c>
      <c r="F22" s="8"/>
      <c r="G22" s="8">
        <f>E22+F22</f>
        <v>700</v>
      </c>
      <c r="H22" s="8"/>
      <c r="I22" s="8"/>
      <c r="J22" s="8"/>
      <c r="K22" s="8">
        <v>700</v>
      </c>
      <c r="L22" s="8"/>
      <c r="M22" s="8">
        <f>H22+I22+J22+K22+L22</f>
        <v>700</v>
      </c>
    </row>
    <row r="23" spans="1:13" ht="12.75" hidden="1">
      <c r="A23" s="6"/>
      <c r="B23" s="7"/>
      <c r="C23" s="7"/>
      <c r="D23" s="7"/>
      <c r="E23" s="8"/>
      <c r="F23" s="8"/>
      <c r="G23" s="8">
        <f>E23+F23</f>
        <v>0</v>
      </c>
      <c r="H23" s="8"/>
      <c r="I23" s="8"/>
      <c r="J23" s="8"/>
      <c r="K23" s="8"/>
      <c r="L23" s="8"/>
      <c r="M23" s="8">
        <f>H23+I23+J23+K23+L23</f>
        <v>0</v>
      </c>
    </row>
    <row r="24" spans="1:13" ht="12.75">
      <c r="A24" s="56">
        <v>754</v>
      </c>
      <c r="B24" s="40"/>
      <c r="C24" s="40" t="s">
        <v>19</v>
      </c>
      <c r="D24" s="40"/>
      <c r="E24" s="9">
        <f aca="true" t="shared" si="3" ref="E24:M24">E22+E23</f>
        <v>700</v>
      </c>
      <c r="F24" s="9">
        <f t="shared" si="3"/>
        <v>0</v>
      </c>
      <c r="G24" s="9">
        <f t="shared" si="3"/>
        <v>700</v>
      </c>
      <c r="H24" s="9">
        <f t="shared" si="3"/>
        <v>0</v>
      </c>
      <c r="I24" s="9">
        <f t="shared" si="3"/>
        <v>0</v>
      </c>
      <c r="J24" s="9">
        <f t="shared" si="3"/>
        <v>0</v>
      </c>
      <c r="K24" s="9">
        <f t="shared" si="3"/>
        <v>700</v>
      </c>
      <c r="L24" s="9">
        <f t="shared" si="3"/>
        <v>0</v>
      </c>
      <c r="M24" s="9">
        <f t="shared" si="3"/>
        <v>700</v>
      </c>
    </row>
    <row r="25" spans="1:13" ht="12.75">
      <c r="A25" s="38" t="s">
        <v>52</v>
      </c>
      <c r="B25" s="29" t="s">
        <v>53</v>
      </c>
      <c r="C25" s="29" t="s">
        <v>54</v>
      </c>
      <c r="D25" s="29" t="s">
        <v>50</v>
      </c>
      <c r="E25" s="8">
        <v>210</v>
      </c>
      <c r="F25" s="8"/>
      <c r="G25" s="8">
        <f>E25+F25</f>
        <v>210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f>H25+I25+J25+K25+L25</f>
        <v>0</v>
      </c>
    </row>
    <row r="26" spans="1:13" ht="12.75">
      <c r="A26" s="41">
        <v>851</v>
      </c>
      <c r="B26" s="42"/>
      <c r="C26" s="40" t="s">
        <v>19</v>
      </c>
      <c r="D26" s="40"/>
      <c r="E26" s="9">
        <v>210</v>
      </c>
      <c r="F26" s="9"/>
      <c r="G26" s="9">
        <f>E26+F26</f>
        <v>210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>H26+I26+J26+K26+L26</f>
        <v>0</v>
      </c>
    </row>
    <row r="27" spans="1:13" ht="69.75" customHeight="1">
      <c r="A27" s="6">
        <v>1</v>
      </c>
      <c r="B27" s="7">
        <v>852</v>
      </c>
      <c r="C27" s="7">
        <v>85212</v>
      </c>
      <c r="D27" s="10" t="s">
        <v>23</v>
      </c>
      <c r="E27" s="8">
        <v>1250000</v>
      </c>
      <c r="F27" s="8">
        <v>0</v>
      </c>
      <c r="G27" s="8">
        <v>1250000</v>
      </c>
      <c r="H27" s="8">
        <v>25481</v>
      </c>
      <c r="I27" s="8">
        <v>11216</v>
      </c>
      <c r="J27" s="8">
        <v>1185357</v>
      </c>
      <c r="K27" s="8">
        <v>5015</v>
      </c>
      <c r="L27" s="8"/>
      <c r="M27" s="8">
        <v>1227069</v>
      </c>
    </row>
    <row r="28" spans="1:13" ht="69.75" customHeight="1">
      <c r="A28" s="6">
        <v>2</v>
      </c>
      <c r="B28" s="7">
        <v>852</v>
      </c>
      <c r="C28" s="7">
        <v>85213</v>
      </c>
      <c r="D28" s="10" t="s">
        <v>24</v>
      </c>
      <c r="E28" s="8">
        <v>5700</v>
      </c>
      <c r="F28" s="8">
        <v>0</v>
      </c>
      <c r="G28" s="8">
        <f>E28+F28</f>
        <v>5700</v>
      </c>
      <c r="H28" s="8">
        <v>0</v>
      </c>
      <c r="I28" s="8">
        <v>0</v>
      </c>
      <c r="J28" s="8">
        <v>5152</v>
      </c>
      <c r="K28" s="8">
        <v>0</v>
      </c>
      <c r="L28" s="8"/>
      <c r="M28" s="8">
        <f>H28+I28+J28+K28+L28</f>
        <v>5152</v>
      </c>
    </row>
    <row r="29" spans="1:13" ht="46.5" customHeight="1">
      <c r="A29" s="6">
        <v>3</v>
      </c>
      <c r="B29" s="7">
        <v>852</v>
      </c>
      <c r="C29" s="7">
        <v>85214</v>
      </c>
      <c r="D29" s="10" t="s">
        <v>25</v>
      </c>
      <c r="E29" s="8">
        <v>69000</v>
      </c>
      <c r="F29" s="8">
        <v>0</v>
      </c>
      <c r="G29" s="8">
        <f>E29+F29</f>
        <v>69000</v>
      </c>
      <c r="H29" s="8">
        <v>0</v>
      </c>
      <c r="I29" s="8">
        <v>0</v>
      </c>
      <c r="J29" s="8">
        <v>59197</v>
      </c>
      <c r="K29" s="8">
        <v>0</v>
      </c>
      <c r="L29" s="8">
        <v>0</v>
      </c>
      <c r="M29" s="8">
        <f>H29+I29+J29+K29+L29</f>
        <v>59197</v>
      </c>
    </row>
    <row r="30" spans="1:13" ht="22.5">
      <c r="A30" s="6">
        <v>4</v>
      </c>
      <c r="B30" s="7">
        <v>852</v>
      </c>
      <c r="C30" s="7">
        <v>85278</v>
      </c>
      <c r="D30" s="10" t="s">
        <v>51</v>
      </c>
      <c r="E30" s="8">
        <v>20000</v>
      </c>
      <c r="F30" s="8">
        <v>0</v>
      </c>
      <c r="G30" s="8">
        <f>E30+F30</f>
        <v>20000</v>
      </c>
      <c r="H30" s="8">
        <v>0</v>
      </c>
      <c r="I30" s="8">
        <v>0</v>
      </c>
      <c r="J30" s="8">
        <v>19300</v>
      </c>
      <c r="K30" s="8">
        <v>0</v>
      </c>
      <c r="L30" s="8">
        <v>0</v>
      </c>
      <c r="M30" s="8">
        <f>H30+I30+J30+K30+L30</f>
        <v>19300</v>
      </c>
    </row>
    <row r="31" spans="1:13" ht="12.75">
      <c r="A31" s="56">
        <v>852</v>
      </c>
      <c r="B31" s="40"/>
      <c r="C31" s="40" t="s">
        <v>19</v>
      </c>
      <c r="D31" s="40"/>
      <c r="E31" s="9">
        <f aca="true" t="shared" si="4" ref="E31:M31">E27+E28+E29+E30</f>
        <v>1344700</v>
      </c>
      <c r="F31" s="8">
        <f t="shared" si="4"/>
        <v>0</v>
      </c>
      <c r="G31" s="8">
        <f t="shared" si="4"/>
        <v>1344700</v>
      </c>
      <c r="H31" s="9">
        <f t="shared" si="4"/>
        <v>25481</v>
      </c>
      <c r="I31" s="9">
        <f t="shared" si="4"/>
        <v>11216</v>
      </c>
      <c r="J31" s="9">
        <f t="shared" si="4"/>
        <v>1269006</v>
      </c>
      <c r="K31" s="9">
        <f t="shared" si="4"/>
        <v>5015</v>
      </c>
      <c r="L31" s="8">
        <f t="shared" si="4"/>
        <v>0</v>
      </c>
      <c r="M31" s="9">
        <f t="shared" si="4"/>
        <v>1310718</v>
      </c>
    </row>
    <row r="32" spans="1:13" ht="12.75">
      <c r="A32" s="11"/>
      <c r="B32" s="11"/>
      <c r="C32" s="11"/>
      <c r="D32" s="11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40" t="s">
        <v>26</v>
      </c>
      <c r="B33" s="40"/>
      <c r="C33" s="40"/>
      <c r="D33" s="40"/>
      <c r="E33" s="9">
        <f>E12+E26+E31+E24+E21+E18+E15</f>
        <v>1473988</v>
      </c>
      <c r="F33" s="9">
        <f aca="true" t="shared" si="5" ref="F33:M33">F12+F26+F31+F24+F21+F18+F15</f>
        <v>0</v>
      </c>
      <c r="G33" s="9">
        <f t="shared" si="5"/>
        <v>1473988</v>
      </c>
      <c r="H33" s="9">
        <f t="shared" si="5"/>
        <v>37814.479999999996</v>
      </c>
      <c r="I33" s="9">
        <f t="shared" si="5"/>
        <v>13507.48</v>
      </c>
      <c r="J33" s="9">
        <f t="shared" si="5"/>
        <v>1269006</v>
      </c>
      <c r="K33" s="9">
        <f t="shared" si="5"/>
        <v>111458.29000000001</v>
      </c>
      <c r="L33" s="9">
        <f t="shared" si="5"/>
        <v>0</v>
      </c>
      <c r="M33" s="9">
        <f t="shared" si="5"/>
        <v>1431786.25</v>
      </c>
    </row>
    <row r="35" spans="1:13" ht="12.75">
      <c r="A35" s="57" t="s">
        <v>56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2.75">
      <c r="A36" s="5" t="s">
        <v>3</v>
      </c>
      <c r="B36" s="5" t="s">
        <v>4</v>
      </c>
      <c r="C36" s="5" t="s">
        <v>34</v>
      </c>
      <c r="D36" s="16" t="s">
        <v>6</v>
      </c>
      <c r="E36" s="17"/>
      <c r="F36" s="5" t="s">
        <v>28</v>
      </c>
      <c r="G36" s="5"/>
      <c r="H36" s="5"/>
      <c r="I36" s="5"/>
      <c r="J36" s="5"/>
      <c r="K36" s="16"/>
      <c r="L36" s="18"/>
      <c r="M36" s="17"/>
    </row>
    <row r="37" spans="1:13" ht="12.75">
      <c r="A37" s="5"/>
      <c r="B37" s="5"/>
      <c r="C37" s="5"/>
      <c r="D37" s="16"/>
      <c r="E37" s="17"/>
      <c r="F37" s="43" t="s">
        <v>43</v>
      </c>
      <c r="G37" s="44"/>
      <c r="H37" s="44"/>
      <c r="I37" s="45"/>
      <c r="J37" s="43" t="s">
        <v>42</v>
      </c>
      <c r="K37" s="44"/>
      <c r="L37" s="44"/>
      <c r="M37" s="45"/>
    </row>
    <row r="38" spans="1:13" ht="12.75">
      <c r="A38" s="21" t="s">
        <v>29</v>
      </c>
      <c r="B38" s="21">
        <v>750</v>
      </c>
      <c r="C38" s="21">
        <v>75011</v>
      </c>
      <c r="D38" s="19" t="s">
        <v>30</v>
      </c>
      <c r="E38" s="20"/>
      <c r="F38" s="46" t="s">
        <v>45</v>
      </c>
      <c r="G38" s="47"/>
      <c r="H38" s="47"/>
      <c r="I38" s="48"/>
      <c r="J38" s="46">
        <v>32312.4</v>
      </c>
      <c r="K38" s="47"/>
      <c r="L38" s="47"/>
      <c r="M38" s="48"/>
    </row>
    <row r="39" spans="1:13" ht="28.5" customHeight="1">
      <c r="A39" s="22" t="s">
        <v>35</v>
      </c>
      <c r="B39" s="22">
        <v>852</v>
      </c>
      <c r="C39" s="22">
        <v>85212</v>
      </c>
      <c r="D39" s="54" t="s">
        <v>36</v>
      </c>
      <c r="E39" s="55"/>
      <c r="F39" s="46" t="s">
        <v>44</v>
      </c>
      <c r="G39" s="47"/>
      <c r="H39" s="47"/>
      <c r="I39" s="48"/>
      <c r="J39" s="49">
        <v>10360.57</v>
      </c>
      <c r="K39" s="50"/>
      <c r="L39" s="50"/>
      <c r="M39" s="27"/>
    </row>
    <row r="40" spans="1:13" ht="12.75">
      <c r="A40" s="22" t="s">
        <v>37</v>
      </c>
      <c r="B40" s="22"/>
      <c r="C40" s="22"/>
      <c r="D40" s="25" t="s">
        <v>38</v>
      </c>
      <c r="E40" s="24"/>
      <c r="F40" s="51"/>
      <c r="G40" s="52"/>
      <c r="H40" s="52"/>
      <c r="I40" s="53"/>
      <c r="J40" s="49">
        <f>SUM(J38:J39)</f>
        <v>42672.97</v>
      </c>
      <c r="K40" s="50"/>
      <c r="L40" s="50"/>
      <c r="M40" s="27"/>
    </row>
  </sheetData>
  <mergeCells count="34">
    <mergeCell ref="M9:M10"/>
    <mergeCell ref="A18:B18"/>
    <mergeCell ref="C18:D18"/>
    <mergeCell ref="A6:M6"/>
    <mergeCell ref="A8:A10"/>
    <mergeCell ref="B8:B10"/>
    <mergeCell ref="C8:C10"/>
    <mergeCell ref="D8:D10"/>
    <mergeCell ref="E8:G9"/>
    <mergeCell ref="H8:M8"/>
    <mergeCell ref="H9:L9"/>
    <mergeCell ref="A31:B31"/>
    <mergeCell ref="C31:D31"/>
    <mergeCell ref="A33:D33"/>
    <mergeCell ref="A35:M35"/>
    <mergeCell ref="D39:E39"/>
    <mergeCell ref="F37:I37"/>
    <mergeCell ref="F38:I38"/>
    <mergeCell ref="F39:I39"/>
    <mergeCell ref="J37:M37"/>
    <mergeCell ref="J38:M38"/>
    <mergeCell ref="J39:M39"/>
    <mergeCell ref="F40:I40"/>
    <mergeCell ref="J40:M40"/>
    <mergeCell ref="A12:B12"/>
    <mergeCell ref="C12:D12"/>
    <mergeCell ref="A26:B26"/>
    <mergeCell ref="C26:D26"/>
    <mergeCell ref="A21:B21"/>
    <mergeCell ref="C21:D21"/>
    <mergeCell ref="A24:B24"/>
    <mergeCell ref="C24:D24"/>
    <mergeCell ref="A15:B15"/>
    <mergeCell ref="C15:D1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A1" sqref="A1:M36"/>
    </sheetView>
  </sheetViews>
  <sheetFormatPr defaultColWidth="9.140625" defaultRowHeight="12.75"/>
  <cols>
    <col min="1" max="1" width="3.421875" style="0" customWidth="1"/>
    <col min="2" max="2" width="4.28125" style="0" customWidth="1"/>
    <col min="3" max="3" width="7.28125" style="0" customWidth="1"/>
    <col min="4" max="4" width="15.421875" style="0" customWidth="1"/>
    <col min="5" max="5" width="10.57421875" style="0" customWidth="1"/>
    <col min="7" max="7" width="9.421875" style="0" bestFit="1" customWidth="1"/>
    <col min="8" max="8" width="11.7109375" style="0" customWidth="1"/>
    <col min="9" max="9" width="10.8515625" style="0" customWidth="1"/>
    <col min="10" max="11" width="10.7109375" style="0" customWidth="1"/>
    <col min="12" max="12" width="12.57421875" style="0" bestFit="1" customWidth="1"/>
    <col min="13" max="13" width="11.140625" style="0" bestFit="1" customWidth="1"/>
  </cols>
  <sheetData>
    <row r="1" spans="1:11" ht="12.75">
      <c r="A1" s="2" t="s">
        <v>0</v>
      </c>
      <c r="B1" s="2"/>
      <c r="C1" s="2"/>
      <c r="D1" s="2"/>
      <c r="K1" t="s">
        <v>40</v>
      </c>
    </row>
    <row r="2" spans="1:4" ht="12.75">
      <c r="A2" s="2" t="s">
        <v>2</v>
      </c>
      <c r="B2" s="2"/>
      <c r="C2" s="2"/>
      <c r="D2" s="2"/>
    </row>
    <row r="3" spans="1:4" ht="12.75">
      <c r="A3" s="2" t="s">
        <v>1</v>
      </c>
      <c r="B3" s="2"/>
      <c r="C3" s="2"/>
      <c r="D3" s="2"/>
    </row>
    <row r="6" spans="1:13" ht="24" customHeight="1">
      <c r="A6" s="57" t="s">
        <v>39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ht="12.75">
      <c r="A8" s="40" t="s">
        <v>3</v>
      </c>
      <c r="B8" s="58" t="s">
        <v>4</v>
      </c>
      <c r="C8" s="58" t="s">
        <v>5</v>
      </c>
      <c r="D8" s="58" t="s">
        <v>6</v>
      </c>
      <c r="E8" s="59" t="s">
        <v>7</v>
      </c>
      <c r="F8" s="60"/>
      <c r="G8" s="60"/>
      <c r="H8" s="58" t="s">
        <v>11</v>
      </c>
      <c r="I8" s="58"/>
      <c r="J8" s="58"/>
      <c r="K8" s="58"/>
      <c r="L8" s="58"/>
      <c r="M8" s="58"/>
    </row>
    <row r="9" spans="1:13" ht="12.75">
      <c r="A9" s="40"/>
      <c r="B9" s="40"/>
      <c r="C9" s="40"/>
      <c r="D9" s="40"/>
      <c r="E9" s="60"/>
      <c r="F9" s="60"/>
      <c r="G9" s="60"/>
      <c r="H9" s="58" t="s">
        <v>12</v>
      </c>
      <c r="I9" s="58"/>
      <c r="J9" s="58"/>
      <c r="K9" s="58"/>
      <c r="L9" s="58"/>
      <c r="M9" s="40" t="s">
        <v>8</v>
      </c>
    </row>
    <row r="10" spans="1:13" ht="28.5" customHeight="1">
      <c r="A10" s="40"/>
      <c r="B10" s="40"/>
      <c r="C10" s="40"/>
      <c r="D10" s="40"/>
      <c r="E10" s="5" t="s">
        <v>9</v>
      </c>
      <c r="F10" s="5" t="s">
        <v>10</v>
      </c>
      <c r="G10" s="3" t="s">
        <v>8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0"/>
    </row>
    <row r="11" spans="1:13" ht="34.5" customHeight="1">
      <c r="A11" s="6">
        <v>1</v>
      </c>
      <c r="B11" s="7">
        <v>750</v>
      </c>
      <c r="C11" s="7">
        <v>75011</v>
      </c>
      <c r="D11" s="7" t="s">
        <v>18</v>
      </c>
      <c r="E11" s="8">
        <v>62117</v>
      </c>
      <c r="F11" s="8">
        <v>0</v>
      </c>
      <c r="G11" s="8">
        <f>E11+F11</f>
        <v>62117</v>
      </c>
      <c r="H11" s="8">
        <v>11700</v>
      </c>
      <c r="I11" s="8">
        <v>2305</v>
      </c>
      <c r="J11" s="8">
        <v>0</v>
      </c>
      <c r="K11" s="8">
        <v>11153</v>
      </c>
      <c r="L11" s="8">
        <v>0</v>
      </c>
      <c r="M11" s="8">
        <f>H11+I11+J11+K11+L11</f>
        <v>25158</v>
      </c>
    </row>
    <row r="12" spans="1:13" ht="12.75">
      <c r="A12" s="6"/>
      <c r="B12" s="7"/>
      <c r="C12" s="7"/>
      <c r="D12" s="7"/>
      <c r="E12" s="8"/>
      <c r="F12" s="8"/>
      <c r="G12" s="8">
        <f>E12+F12</f>
        <v>0</v>
      </c>
      <c r="H12" s="8"/>
      <c r="I12" s="8"/>
      <c r="J12" s="8"/>
      <c r="K12" s="8"/>
      <c r="L12" s="8"/>
      <c r="M12" s="8">
        <f>H12+I12+J12+K12+L12</f>
        <v>0</v>
      </c>
    </row>
    <row r="13" spans="1:13" ht="12.75">
      <c r="A13" s="61">
        <v>750</v>
      </c>
      <c r="B13" s="61"/>
      <c r="C13" s="62" t="s">
        <v>19</v>
      </c>
      <c r="D13" s="62"/>
      <c r="E13" s="9">
        <f>E11+E12</f>
        <v>62117</v>
      </c>
      <c r="F13" s="8">
        <f>F11+F12</f>
        <v>0</v>
      </c>
      <c r="G13" s="9">
        <f>G11+G12</f>
        <v>62117</v>
      </c>
      <c r="H13" s="9">
        <f aca="true" t="shared" si="0" ref="H13:M13">H11+H12</f>
        <v>11700</v>
      </c>
      <c r="I13" s="9">
        <f t="shared" si="0"/>
        <v>2305</v>
      </c>
      <c r="J13" s="8">
        <f t="shared" si="0"/>
        <v>0</v>
      </c>
      <c r="K13" s="9">
        <f t="shared" si="0"/>
        <v>11153</v>
      </c>
      <c r="L13" s="8">
        <f t="shared" si="0"/>
        <v>0</v>
      </c>
      <c r="M13" s="9">
        <f t="shared" si="0"/>
        <v>25158</v>
      </c>
    </row>
    <row r="14" spans="1:13" ht="56.25">
      <c r="A14" s="6">
        <v>1</v>
      </c>
      <c r="B14" s="7">
        <v>751</v>
      </c>
      <c r="C14" s="7">
        <v>75101</v>
      </c>
      <c r="D14" s="10" t="s">
        <v>20</v>
      </c>
      <c r="E14" s="8">
        <v>2069</v>
      </c>
      <c r="F14" s="8">
        <v>0</v>
      </c>
      <c r="G14" s="8">
        <f>E14+F14</f>
        <v>2069</v>
      </c>
      <c r="H14" s="8">
        <v>0</v>
      </c>
      <c r="I14" s="8">
        <v>0</v>
      </c>
      <c r="J14" s="8"/>
      <c r="K14" s="8">
        <v>452</v>
      </c>
      <c r="L14" s="8"/>
      <c r="M14" s="8">
        <f>H14+I14+J14+K14+L14</f>
        <v>452</v>
      </c>
    </row>
    <row r="15" spans="1:13" ht="12.75">
      <c r="A15" s="6"/>
      <c r="B15" s="7"/>
      <c r="C15" s="7"/>
      <c r="D15" s="7"/>
      <c r="E15" s="8"/>
      <c r="F15" s="8"/>
      <c r="G15" s="8">
        <f>E15+F15</f>
        <v>0</v>
      </c>
      <c r="H15" s="8"/>
      <c r="I15" s="8"/>
      <c r="J15" s="8"/>
      <c r="K15" s="8"/>
      <c r="L15" s="8"/>
      <c r="M15" s="8">
        <f>H15+I15+J15+K15+L15</f>
        <v>0</v>
      </c>
    </row>
    <row r="16" spans="1:13" ht="12.75">
      <c r="A16" s="56">
        <v>751</v>
      </c>
      <c r="B16" s="40"/>
      <c r="C16" s="40" t="s">
        <v>19</v>
      </c>
      <c r="D16" s="40"/>
      <c r="E16" s="9">
        <f aca="true" t="shared" si="1" ref="E16:M16">E14+E15</f>
        <v>2069</v>
      </c>
      <c r="F16" s="8">
        <f t="shared" si="1"/>
        <v>0</v>
      </c>
      <c r="G16" s="9">
        <f t="shared" si="1"/>
        <v>2069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9">
        <f t="shared" si="1"/>
        <v>452</v>
      </c>
      <c r="L16" s="8">
        <f t="shared" si="1"/>
        <v>0</v>
      </c>
      <c r="M16" s="9">
        <f t="shared" si="1"/>
        <v>452</v>
      </c>
    </row>
    <row r="17" spans="1:13" ht="22.5">
      <c r="A17" s="6">
        <v>1</v>
      </c>
      <c r="B17" s="7">
        <v>752</v>
      </c>
      <c r="C17" s="7">
        <v>75212</v>
      </c>
      <c r="D17" s="10" t="s">
        <v>21</v>
      </c>
      <c r="E17" s="8">
        <v>500</v>
      </c>
      <c r="F17" s="8">
        <v>0</v>
      </c>
      <c r="G17" s="8">
        <f>E17+F17</f>
        <v>500</v>
      </c>
      <c r="H17" s="8">
        <v>0</v>
      </c>
      <c r="I17" s="8">
        <v>0</v>
      </c>
      <c r="J17" s="8">
        <v>0</v>
      </c>
      <c r="K17" s="8"/>
      <c r="L17" s="8">
        <v>0</v>
      </c>
      <c r="M17" s="8">
        <f>H17+I17+J17+K17+L17</f>
        <v>0</v>
      </c>
    </row>
    <row r="18" spans="1:13" ht="12.75">
      <c r="A18" s="6"/>
      <c r="B18" s="7"/>
      <c r="C18" s="7"/>
      <c r="D18" s="7"/>
      <c r="E18" s="8"/>
      <c r="F18" s="8"/>
      <c r="G18" s="8">
        <f>E18+F18</f>
        <v>0</v>
      </c>
      <c r="H18" s="8"/>
      <c r="I18" s="8"/>
      <c r="J18" s="8"/>
      <c r="K18" s="8"/>
      <c r="L18" s="8"/>
      <c r="M18" s="8">
        <f>H18+I18+J18+K18+L18</f>
        <v>0</v>
      </c>
    </row>
    <row r="19" spans="1:13" ht="12.75">
      <c r="A19" s="56">
        <v>752</v>
      </c>
      <c r="B19" s="40"/>
      <c r="C19" s="40" t="s">
        <v>19</v>
      </c>
      <c r="D19" s="40"/>
      <c r="E19" s="9">
        <f aca="true" t="shared" si="2" ref="E19:M19">E17+E18</f>
        <v>500</v>
      </c>
      <c r="F19" s="8">
        <f t="shared" si="2"/>
        <v>0</v>
      </c>
      <c r="G19" s="9">
        <f t="shared" si="2"/>
        <v>500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9">
        <f t="shared" si="2"/>
        <v>0</v>
      </c>
      <c r="L19" s="8">
        <f t="shared" si="2"/>
        <v>0</v>
      </c>
      <c r="M19" s="9">
        <f t="shared" si="2"/>
        <v>0</v>
      </c>
    </row>
    <row r="20" spans="1:13" ht="12.75">
      <c r="A20" s="6">
        <v>1</v>
      </c>
      <c r="B20" s="7">
        <v>754</v>
      </c>
      <c r="C20" s="7">
        <v>75414</v>
      </c>
      <c r="D20" s="10" t="s">
        <v>22</v>
      </c>
      <c r="E20" s="8"/>
      <c r="F20" s="8"/>
      <c r="G20" s="8">
        <f>E20+F20</f>
        <v>0</v>
      </c>
      <c r="H20" s="8"/>
      <c r="I20" s="8"/>
      <c r="J20" s="8"/>
      <c r="K20" s="8"/>
      <c r="L20" s="8"/>
      <c r="M20" s="8">
        <f>H20+I20+J20+K20+L20</f>
        <v>0</v>
      </c>
    </row>
    <row r="21" spans="1:13" ht="12.75">
      <c r="A21" s="6"/>
      <c r="B21" s="7"/>
      <c r="C21" s="7"/>
      <c r="D21" s="7"/>
      <c r="E21" s="8">
        <v>700</v>
      </c>
      <c r="F21" s="8"/>
      <c r="G21" s="8">
        <f>E21+F21</f>
        <v>700</v>
      </c>
      <c r="H21" s="8"/>
      <c r="I21" s="8"/>
      <c r="J21" s="8"/>
      <c r="K21" s="8"/>
      <c r="L21" s="8"/>
      <c r="M21" s="8">
        <f>H21+I21+J21+K21+L21</f>
        <v>0</v>
      </c>
    </row>
    <row r="22" spans="1:13" ht="12.75">
      <c r="A22" s="56">
        <v>754</v>
      </c>
      <c r="B22" s="40"/>
      <c r="C22" s="40" t="s">
        <v>19</v>
      </c>
      <c r="D22" s="40"/>
      <c r="E22" s="9">
        <v>700</v>
      </c>
      <c r="F22" s="9">
        <v>9000</v>
      </c>
      <c r="G22" s="9">
        <f>G20+G21</f>
        <v>700</v>
      </c>
      <c r="H22" s="8">
        <f>H20+H21</f>
        <v>0</v>
      </c>
      <c r="I22" s="8">
        <f>I20+I21</f>
        <v>0</v>
      </c>
      <c r="J22" s="8">
        <f>J20+J21</f>
        <v>0</v>
      </c>
      <c r="K22" s="9"/>
      <c r="L22" s="9"/>
      <c r="M22" s="9">
        <v>0</v>
      </c>
    </row>
    <row r="23" spans="1:13" ht="78.75">
      <c r="A23" s="6">
        <v>1</v>
      </c>
      <c r="B23" s="7">
        <v>852</v>
      </c>
      <c r="C23" s="7">
        <v>85212</v>
      </c>
      <c r="D23" s="10" t="s">
        <v>23</v>
      </c>
      <c r="E23" s="8">
        <v>2265630</v>
      </c>
      <c r="F23" s="8"/>
      <c r="G23" s="8">
        <v>2265630</v>
      </c>
      <c r="H23" s="8">
        <v>18256</v>
      </c>
      <c r="I23" s="8">
        <v>10635</v>
      </c>
      <c r="J23" s="8">
        <v>991499</v>
      </c>
      <c r="K23" s="8">
        <v>2734</v>
      </c>
      <c r="L23" s="8"/>
      <c r="M23" s="8">
        <v>1023124</v>
      </c>
    </row>
    <row r="24" spans="1:13" ht="54.75" customHeight="1">
      <c r="A24" s="6">
        <v>2</v>
      </c>
      <c r="B24" s="7">
        <v>852</v>
      </c>
      <c r="C24" s="7">
        <v>85213</v>
      </c>
      <c r="D24" s="10" t="s">
        <v>24</v>
      </c>
      <c r="E24" s="8">
        <v>8100</v>
      </c>
      <c r="F24" s="8">
        <v>0</v>
      </c>
      <c r="G24" s="8">
        <f>E24+F24</f>
        <v>8100</v>
      </c>
      <c r="H24" s="8">
        <v>0</v>
      </c>
      <c r="I24" s="8">
        <v>0</v>
      </c>
      <c r="J24" s="8">
        <v>3896</v>
      </c>
      <c r="K24" s="8">
        <v>0</v>
      </c>
      <c r="L24" s="8"/>
      <c r="M24" s="8">
        <f>H24+I24+J24+K24+L24</f>
        <v>3896</v>
      </c>
    </row>
    <row r="25" spans="1:13" ht="54.75" customHeight="1">
      <c r="A25" s="6">
        <v>3</v>
      </c>
      <c r="B25" s="7">
        <v>852</v>
      </c>
      <c r="C25" s="7">
        <v>85214</v>
      </c>
      <c r="D25" s="10" t="s">
        <v>25</v>
      </c>
      <c r="E25" s="8">
        <v>89000</v>
      </c>
      <c r="F25" s="8">
        <v>0</v>
      </c>
      <c r="G25" s="8">
        <f>E25+F25</f>
        <v>89000</v>
      </c>
      <c r="H25" s="8">
        <v>0</v>
      </c>
      <c r="I25" s="8">
        <v>0</v>
      </c>
      <c r="J25" s="8">
        <v>44700</v>
      </c>
      <c r="K25" s="8">
        <v>0</v>
      </c>
      <c r="L25" s="8">
        <v>0</v>
      </c>
      <c r="M25" s="8">
        <f>H25+I25+J25+K25+L25</f>
        <v>44700</v>
      </c>
    </row>
    <row r="26" spans="1:13" ht="14.25" customHeight="1">
      <c r="A26" s="6"/>
      <c r="B26" s="7"/>
      <c r="C26" s="7"/>
      <c r="D26" s="10"/>
      <c r="E26" s="8"/>
      <c r="F26" s="8"/>
      <c r="G26" s="8">
        <f>E26+F26</f>
        <v>0</v>
      </c>
      <c r="H26" s="8"/>
      <c r="I26" s="8"/>
      <c r="J26" s="8"/>
      <c r="K26" s="8"/>
      <c r="L26" s="8"/>
      <c r="M26" s="8">
        <f>H26+I26+J26+K26+L26</f>
        <v>0</v>
      </c>
    </row>
    <row r="27" spans="1:13" ht="12.75">
      <c r="A27" s="56">
        <v>754</v>
      </c>
      <c r="B27" s="40"/>
      <c r="C27" s="40" t="s">
        <v>19</v>
      </c>
      <c r="D27" s="40"/>
      <c r="E27" s="9">
        <f aca="true" t="shared" si="3" ref="E27:M27">E23+E24+E25+E26</f>
        <v>2362730</v>
      </c>
      <c r="F27" s="8">
        <f t="shared" si="3"/>
        <v>0</v>
      </c>
      <c r="G27" s="8">
        <f t="shared" si="3"/>
        <v>2362730</v>
      </c>
      <c r="H27" s="9">
        <f t="shared" si="3"/>
        <v>18256</v>
      </c>
      <c r="I27" s="9">
        <f t="shared" si="3"/>
        <v>10635</v>
      </c>
      <c r="J27" s="9">
        <f t="shared" si="3"/>
        <v>1040095</v>
      </c>
      <c r="K27" s="9">
        <f t="shared" si="3"/>
        <v>2734</v>
      </c>
      <c r="L27" s="8">
        <f t="shared" si="3"/>
        <v>0</v>
      </c>
      <c r="M27" s="9">
        <f t="shared" si="3"/>
        <v>1071720</v>
      </c>
    </row>
    <row r="28" spans="1:13" ht="12.75">
      <c r="A28" s="11"/>
      <c r="B28" s="11"/>
      <c r="C28" s="11"/>
      <c r="D28" s="11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40" t="s">
        <v>26</v>
      </c>
      <c r="B29" s="40"/>
      <c r="C29" s="40"/>
      <c r="D29" s="40"/>
      <c r="E29" s="9">
        <f>E27+E22+E19+E16+E13</f>
        <v>2428116</v>
      </c>
      <c r="F29" s="9">
        <f>+F13+F16+F19+F22+F27</f>
        <v>9000</v>
      </c>
      <c r="G29" s="8">
        <f>+G13+G16+G19+G22+G27</f>
        <v>2428116</v>
      </c>
      <c r="H29" s="9">
        <f aca="true" t="shared" si="4" ref="H29:M29">+H13+H16+H19+H22+H27</f>
        <v>29956</v>
      </c>
      <c r="I29" s="9">
        <f t="shared" si="4"/>
        <v>12940</v>
      </c>
      <c r="J29" s="9">
        <f t="shared" si="4"/>
        <v>1040095</v>
      </c>
      <c r="K29" s="9">
        <f t="shared" si="4"/>
        <v>14339</v>
      </c>
      <c r="L29" s="9">
        <f t="shared" si="4"/>
        <v>0</v>
      </c>
      <c r="M29" s="9">
        <f t="shared" si="4"/>
        <v>1097330</v>
      </c>
    </row>
    <row r="31" spans="1:13" s="12" customFormat="1" ht="12.75">
      <c r="A31" s="57" t="s">
        <v>41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2.75">
      <c r="A32" s="5" t="s">
        <v>3</v>
      </c>
      <c r="B32" s="5" t="s">
        <v>4</v>
      </c>
      <c r="C32" s="5" t="s">
        <v>34</v>
      </c>
      <c r="D32" s="16" t="s">
        <v>6</v>
      </c>
      <c r="E32" s="17"/>
      <c r="F32" s="5" t="s">
        <v>28</v>
      </c>
      <c r="G32" s="5"/>
      <c r="H32" s="5"/>
      <c r="I32" s="5"/>
      <c r="J32" s="5"/>
      <c r="K32" s="16"/>
      <c r="L32" s="18"/>
      <c r="M32" s="17"/>
    </row>
    <row r="33" spans="1:13" ht="12.75">
      <c r="A33" s="5"/>
      <c r="B33" s="5"/>
      <c r="C33" s="5"/>
      <c r="D33" s="16"/>
      <c r="E33" s="17"/>
      <c r="F33" s="16" t="s">
        <v>31</v>
      </c>
      <c r="G33" s="17"/>
      <c r="H33" s="16" t="s">
        <v>27</v>
      </c>
      <c r="I33" s="17"/>
      <c r="J33" s="5" t="s">
        <v>33</v>
      </c>
      <c r="K33" s="5"/>
      <c r="L33" s="5" t="s">
        <v>32</v>
      </c>
      <c r="M33" s="5"/>
    </row>
    <row r="34" spans="1:13" ht="12.75">
      <c r="A34" s="21" t="s">
        <v>29</v>
      </c>
      <c r="B34" s="21">
        <v>750</v>
      </c>
      <c r="C34" s="21">
        <v>75011</v>
      </c>
      <c r="D34" s="19" t="s">
        <v>30</v>
      </c>
      <c r="E34" s="20"/>
      <c r="F34" s="15">
        <v>48000</v>
      </c>
      <c r="G34" s="14"/>
      <c r="H34" s="15">
        <v>27165</v>
      </c>
      <c r="I34" s="13"/>
      <c r="J34" s="15">
        <v>1289</v>
      </c>
      <c r="K34" s="13"/>
      <c r="L34" s="15">
        <v>24496</v>
      </c>
      <c r="M34" s="13"/>
    </row>
    <row r="35" spans="1:13" ht="33.75">
      <c r="A35" s="22" t="s">
        <v>35</v>
      </c>
      <c r="B35" s="22">
        <v>852</v>
      </c>
      <c r="C35" s="22">
        <v>85212</v>
      </c>
      <c r="D35" s="25" t="s">
        <v>36</v>
      </c>
      <c r="E35" s="24"/>
      <c r="F35" s="23"/>
      <c r="G35" s="24"/>
      <c r="H35" s="26">
        <v>4707</v>
      </c>
      <c r="I35" s="24"/>
      <c r="J35" s="26">
        <v>2244</v>
      </c>
      <c r="K35" s="24"/>
      <c r="L35" s="26">
        <v>2244</v>
      </c>
      <c r="M35" s="24"/>
    </row>
    <row r="36" spans="1:13" ht="12.75">
      <c r="A36" s="22" t="s">
        <v>37</v>
      </c>
      <c r="B36" s="22"/>
      <c r="C36" s="22"/>
      <c r="D36" s="25" t="s">
        <v>38</v>
      </c>
      <c r="E36" s="24"/>
      <c r="F36" s="23"/>
      <c r="G36" s="24"/>
      <c r="H36" s="26">
        <f>SUM(H34:H35)</f>
        <v>31872</v>
      </c>
      <c r="I36" s="24"/>
      <c r="J36" s="26">
        <f>SUM(J34:J35)</f>
        <v>3533</v>
      </c>
      <c r="K36" s="24"/>
      <c r="L36" s="26">
        <f>SUM(L34:L35)</f>
        <v>26740</v>
      </c>
      <c r="M36" s="24"/>
    </row>
  </sheetData>
  <mergeCells count="21">
    <mergeCell ref="A31:M31"/>
    <mergeCell ref="B8:B10"/>
    <mergeCell ref="C8:C10"/>
    <mergeCell ref="D8:D10"/>
    <mergeCell ref="A13:B13"/>
    <mergeCell ref="C13:D13"/>
    <mergeCell ref="A16:B16"/>
    <mergeCell ref="C16:D16"/>
    <mergeCell ref="A27:B27"/>
    <mergeCell ref="C27:D27"/>
    <mergeCell ref="A6:M6"/>
    <mergeCell ref="E8:G9"/>
    <mergeCell ref="H8:M8"/>
    <mergeCell ref="H9:L9"/>
    <mergeCell ref="M9:M10"/>
    <mergeCell ref="A8:A10"/>
    <mergeCell ref="A29:D29"/>
    <mergeCell ref="A19:B19"/>
    <mergeCell ref="C19:D19"/>
    <mergeCell ref="C22:D22"/>
    <mergeCell ref="A22:B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2007-08-23T09:03:10Z</cp:lastPrinted>
  <dcterms:created xsi:type="dcterms:W3CDTF">2006-02-28T08:34:31Z</dcterms:created>
  <dcterms:modified xsi:type="dcterms:W3CDTF">2007-08-23T09:05:02Z</dcterms:modified>
  <cp:category/>
  <cp:version/>
  <cp:contentType/>
  <cp:contentStatus/>
</cp:coreProperties>
</file>