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<sst xmlns="http://schemas.openxmlformats.org/spreadsheetml/2006/main" count="337" uniqueCount="154">
  <si>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</si>
  <si>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</si>
  <si>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</si>
  <si>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</si>
  <si>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</si>
  <si>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</si>
  <si>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</si>
  <si>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</si>
  <si>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</si>
  <si>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</si>
  <si>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</si>
  <si>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</si>
  <si>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</si>
  <si>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</si>
  <si>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</si>
  <si>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</si>
  <si>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</si>
  <si>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</si>
  <si>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</si>
  <si>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</si>
  <si>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</si>
  <si>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</si>
  <si>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</si>
  <si>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</si>
  <si>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</si>
  <si>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</si>
  <si>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</si>
  <si>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</si>
  <si>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</si>
  <si>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</si>
  <si>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</si>
  <si>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</si>
  <si>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Miejscowe plany zagospodarowania przestrzennego</t>
  </si>
  <si>
    <t>Dotacja dla powiatu na rozwój SIP</t>
  </si>
  <si>
    <t>Budowa hali widowiskowo- sportowej w Kobierzycach</t>
  </si>
  <si>
    <t>SUMA ROZDZIAŁU</t>
  </si>
  <si>
    <t>SUMA DZIAŁU</t>
  </si>
  <si>
    <t>UG</t>
  </si>
  <si>
    <t>WÓJT GMINY KOBIERZYCE
AL.. PAŁACOWA 1
55-040 KOBIERZYCE
WOJ.. DOLNOŚLĄSKIE</t>
  </si>
  <si>
    <t>Zakup zestawów komputerowych i oprogramowania LEX dla GOPS</t>
  </si>
  <si>
    <t>GOPS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</si>
  <si>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</si>
  <si>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</si>
  <si>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</si>
  <si>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Dobkowice-przeznaczenie terenu pod zieleń ochronną nr działki 90/1</t>
  </si>
  <si>
    <t xml:space="preserve"> </t>
  </si>
  <si>
    <t>lit.</t>
  </si>
  <si>
    <t>Księginice-przeznaczenie terenu do utworzenia parku wypoczyn- kowo-rekreacyjnego-nr 94 i 96</t>
  </si>
  <si>
    <t>Zasilanie energetyczne boisk sportowych</t>
  </si>
  <si>
    <t>Modernizacja i przebudowa budynku komunalnego - Pustków Żurawski</t>
  </si>
  <si>
    <t xml:space="preserve">Zakup nieruchomości </t>
  </si>
  <si>
    <t>Zakup Radiowego Systemu Alarmowania i Ochrony Ludności III etap</t>
  </si>
  <si>
    <t>Budowa świetlicy w Szczepankowicach</t>
  </si>
  <si>
    <t>Budowa świetlicy w Damianowicach</t>
  </si>
  <si>
    <t>Budowa świetlicy w Budziszowie</t>
  </si>
  <si>
    <t>Budowa świetlicy w Owsiance</t>
  </si>
  <si>
    <t>Budowa świetlicy w Magnicach</t>
  </si>
  <si>
    <t>Budowa świetlicy w Małuszowie</t>
  </si>
  <si>
    <t>Wyposażenie wielofunkcyjnego obiektu w Bielanach Wrocławskich</t>
  </si>
  <si>
    <t>Zagospodarowanie terenu świetlicy w Rolantowicach</t>
  </si>
  <si>
    <t>Modernizacja świetlicy w Dobkowicach</t>
  </si>
  <si>
    <t>Rozbudowa i modernizacja świetlicy w Żernikach Małych</t>
  </si>
  <si>
    <t>Bieżąca rozbudowa sieci wodociągowej na terenie Gminy</t>
  </si>
  <si>
    <t>Budowa sieci wodociągowej w ulicy Magnickiej w Pełczycach</t>
  </si>
  <si>
    <t>Rozbudowa i modernizacja SUW Krzyżowice</t>
  </si>
  <si>
    <t>Wykonanie studni głębionowej nr IIIA w Biskupicach Podgórnych</t>
  </si>
  <si>
    <t>Dokumentacja projektowa studni głębinowej w Księginicach</t>
  </si>
  <si>
    <t>Rozbudowa sieci wodociagowej w północnej części wsi Wysoka</t>
  </si>
  <si>
    <t>Bieżąca rozbudowa sieci kanalizacji sanitarnej na terenie Gminy</t>
  </si>
  <si>
    <t>Budowa sieci kanalizacji sanitarnej w rejonie ulicy Witosa w Kobierzycach</t>
  </si>
  <si>
    <t>Budowa sieci kanalizacji sanitarnej w Biskupicach Podgórnych</t>
  </si>
  <si>
    <t>Budowa kanalizacji sanitarnej w północnej części wsi Wysoka</t>
  </si>
  <si>
    <t>Przebudowa ulic w Kobierzycach w ramach rewaloryzacji wsi</t>
  </si>
  <si>
    <t>Budowa dróg osiedlowych w Tyńcu Małym</t>
  </si>
  <si>
    <t>Budowa dróg osiedlowych w Domasławiu</t>
  </si>
  <si>
    <t>Budowa Dróg osiedlowych w Bielanach Wrocławskich</t>
  </si>
  <si>
    <t>Budowa dróg w m. Ślęza</t>
  </si>
  <si>
    <t>Budowa ulicy Chabrowej w Wysokiej</t>
  </si>
  <si>
    <t>Budowa drogi gminnej w Jaszowicach</t>
  </si>
  <si>
    <t>Budowa dróg o nawierzchni tłuczniowej na terenie Gminy</t>
  </si>
  <si>
    <t>Wiaty przystankowe</t>
  </si>
  <si>
    <t>Budow oświetlenia drogowego na terenie Gminy</t>
  </si>
  <si>
    <t>Zadania inwestycyjne w 2008 r.</t>
  </si>
  <si>
    <t xml:space="preserve">Rozbudowa sieci wodociągowej w rejonie Stacji Ratownictwa w Bielanach Wr. </t>
  </si>
  <si>
    <t>Sygnalizacja świetlna na drodze nr 35 w Tyńcu Małym - projekt</t>
  </si>
  <si>
    <t>Dofinansowanie przebudowy i remontu dróg powiatowych na odcinkach: Księginice - Domasław, Krzyżowice, Ślęza - Wysoka</t>
  </si>
  <si>
    <t>Przebudowa drogi Kobierzyce - Chrzanów - projekt</t>
  </si>
  <si>
    <t>Przebudowa ul. Magazynowej w Bielanach Wrocławskich - projekt</t>
  </si>
  <si>
    <t>Budowa zatoki autobusowej w Bielanach Wrocławskich przy ul. Sosnowej - projekt</t>
  </si>
  <si>
    <t>Wykonanie nakładki bitumicznej na całej długości ulicy Głównej w Ślęzie</t>
  </si>
  <si>
    <t xml:space="preserve">Budowa drogi transportu rolnego o nawierzchni bitumicznej Jaszowice - Rolantowice </t>
  </si>
  <si>
    <t xml:space="preserve">Budowa drogi transportu rolnego o nawierzchni bitumicznej Cieszyce - Dobkowice </t>
  </si>
  <si>
    <t>Modernizacja ośrodka zdrowia w Tyńcu Małym - projekt</t>
  </si>
  <si>
    <t>Modernizacja ośrodka zdrowia w Pustkowie Wilczkowskim - koncepcja</t>
  </si>
  <si>
    <t>Zagospodarowanie terenu z budową ogrodzenia i parkingu cmentarza w Kobierzycach - projekt</t>
  </si>
  <si>
    <t>Sala audiowizualna, zestawy komputerowe, klimatyzacja - Urząd</t>
  </si>
  <si>
    <t>Rozbudowa świetlicy w Bąkach - projekt zaplecza kuchennego</t>
  </si>
  <si>
    <t>Zagospodarowanie terenów zielonych w Bielanach Wr.</t>
  </si>
  <si>
    <t>Projekt przebudowy budynku Policji oraz innych budynków w ramach rewaloryzacji wsi Kobierzyce</t>
  </si>
  <si>
    <t>31.</t>
  </si>
  <si>
    <t>46.</t>
  </si>
  <si>
    <t>70.</t>
  </si>
  <si>
    <t>Zakup kserokopiarki - Szkoła Podstawowa w Bielanach wr.</t>
  </si>
  <si>
    <t>Zakup kserokopiarki - Gimnazjum w Kobierzycach</t>
  </si>
  <si>
    <t>Zakup kserokopiarki - Gimnazjum w Bielanach wr.</t>
  </si>
  <si>
    <t>Modernizacja Szkoły Podstawowej w Tyńcu Małym - projekt</t>
  </si>
  <si>
    <t>71.</t>
  </si>
  <si>
    <t>72.</t>
  </si>
  <si>
    <r>
      <t xml:space="preserve">rok budżetowy 2008 </t>
    </r>
    <r>
      <rPr>
        <b/>
        <sz val="10"/>
        <rFont val="Arial CE"/>
        <family val="0"/>
      </rPr>
      <t>(8+9+10+11)</t>
    </r>
  </si>
  <si>
    <t>Budowa sieci wodociągowej w ramach umów o współfinansowaniu</t>
  </si>
  <si>
    <t>Przebudowa sieci wodociągowej w ulicy Witosa w Kobierzycach</t>
  </si>
  <si>
    <t>Budowa chodników w Małuszowie, Magnicach, Kuklicach, Budziszowie, Dobkowicach - projekty</t>
  </si>
  <si>
    <t>Projekt budowy parkingu przy ul. Słonecznej oraz Kolejowej w Bielanach Wr.</t>
  </si>
  <si>
    <t>Rozbudowa i modernizacja świetlicy w Pustkowie Wilczkowskim</t>
  </si>
  <si>
    <t>Likwidacja składowiska odpadów w Cieszycach</t>
  </si>
  <si>
    <t>Budowa kompleksu rekreacyjno-sportowego w Tyńcu Małym</t>
  </si>
  <si>
    <t>Oświetlenie stadionu sportowego w Kobierzycach, dotacja GCKIS - projekt</t>
  </si>
  <si>
    <t>Zakup sprzętu ratownictwa drogowego</t>
  </si>
  <si>
    <t>Budowa kanalizacji sanitarnej i oczyszczalni ścieków dla części południowej gminy Kobierzyce</t>
  </si>
  <si>
    <t>Budowa wielofunkcyjnego boiska sportowego wraz z trybuną dla widzów w Jaszowicach - dotacja</t>
  </si>
  <si>
    <t>Wyposażenie w agregaty prądotwórcze pompowni wody w Ślęzie oraz SUW na terenie gminy</t>
  </si>
  <si>
    <t>Budowa dojazdu do głównej pompowni ścieków w Tyńcu Małym przy ul. Świdnickiej - projekt</t>
  </si>
  <si>
    <t>010</t>
  </si>
  <si>
    <t>01005</t>
  </si>
  <si>
    <t>Projekt sygnalizacji świetlnej w Domasławiu</t>
  </si>
  <si>
    <t>Zagospodarowanie terenu  parku w Domasławiu</t>
  </si>
  <si>
    <t>Projekt budoway świetlicy w Chrzanowie</t>
  </si>
  <si>
    <t>Budowa obiektu rekreacyjnego w Kobierzycach</t>
  </si>
  <si>
    <t>Kuklice-przeznaczenie terenu pod gospodarkę ściekową nr działki 101/37</t>
  </si>
  <si>
    <t>Rolantowice- przeznaczenie terenu pod infrastrukturę publiczną nr dzialki 146/1</t>
  </si>
  <si>
    <t>Tyniec N/Śl.-przeznaczenie terenu pod oczyszczlnię ścieków- nr działki 1/11</t>
  </si>
  <si>
    <t>Pustków Zur.-przeznaczenie terenu pod urz. Infrastruktury kanaliz.nr działki 22/6 i 22/7</t>
  </si>
  <si>
    <t>Solna-przezanczenie terenu pod przepompownię ścieków sanitarnych nr działki 10/21</t>
  </si>
  <si>
    <t>Wierzbice -przeznaczenie terenu pod przepompownię ścieków sanitarnych nr działki 373/1</t>
  </si>
  <si>
    <t>Damianowice-przeznaczenie terenu pod przepompownię ścieków sanitarnych nr działki 58/2</t>
  </si>
  <si>
    <t>Solna-przeznaczenie terenu do utworzenia parku wypoczyn- kowo-rekreacyjnego-nr1/17</t>
  </si>
  <si>
    <t>Królikowice- przezanczenie terenu pod plac zabaw dla dzieci nr działki 229/6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</si>
  <si>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</si>
  <si>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</si>
  <si>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</si>
  <si>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Kuklice- przeznaczenie terenu pod usługi publiczne w zakresie sportu i rekreacji nr działki 101/39</t>
  </si>
  <si>
    <t>Żurawice- przeznaczenie terenu pod urządzanie zieleni - boisko nr działki 64/5</t>
  </si>
  <si>
    <t>Cieszyce- przeznaczenie terenu pod boisko nr działki 144/12</t>
  </si>
  <si>
    <t>załącznik nr 9  do  budżetu na 2008 r.</t>
  </si>
  <si>
    <t>Budowa domu przedpogrzebowego w Tyńcu Nad Ślężą</t>
  </si>
  <si>
    <t>Modernizacja i przebudowa  budynku komunalnego w Krzyżowicach przy ul. Głównej 18</t>
  </si>
  <si>
    <t>Sygnalizacja świetlna  w Tyńcu Małym - projekt</t>
  </si>
  <si>
    <t>6300</t>
  </si>
  <si>
    <t>Projekt przebudowy rowu na rurociąg w  Tyńcu Nad Ślężą</t>
  </si>
  <si>
    <t>Plan urządzeniowo - rolny Gminy Kobierzyce</t>
  </si>
  <si>
    <t>Rozbudowa oczyszczalni ścieków Kobierzyce i buowa kanalizacji sanitarnej na terenie jej zlewni</t>
  </si>
  <si>
    <t>Księginice przeznaczenie terenu pod zieleń parkową dz.nr 94i96</t>
  </si>
  <si>
    <t>Bielany Wrocławskie przeznaczenie terenu pod wykonanie parkingu dz.nr 283/4</t>
  </si>
  <si>
    <t>Szczepankowice przeznaczenie teranu pod zaopatrzenie w wodę dz.nr 251/5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</si>
</sst>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1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15" applyNumberFormat="1" applyBorder="1" applyAlignment="1">
      <alignment vertical="center"/>
    </xf>
    <xf numFmtId="166" fontId="0" fillId="2" borderId="1" xfId="15" applyNumberFormat="1" applyFont="1" applyFill="1" applyBorder="1" applyAlignment="1">
      <alignment vertical="center"/>
    </xf>
    <xf numFmtId="166" fontId="6" fillId="2" borderId="1" xfId="15" applyNumberFormat="1" applyFont="1" applyFill="1" applyBorder="1" applyAlignment="1">
      <alignment vertical="center"/>
    </xf>
    <xf numFmtId="166" fontId="0" fillId="2" borderId="1" xfId="15" applyNumberForma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41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 wrapText="1"/>
    </xf>
    <xf numFmtId="166" fontId="6" fillId="4" borderId="1" xfId="15" applyNumberFormat="1" applyFont="1" applyFill="1" applyBorder="1" applyAlignment="1">
      <alignment vertical="center"/>
    </xf>
    <xf numFmtId="166" fontId="0" fillId="4" borderId="1" xfId="15" applyNumberFormat="1" applyFill="1" applyBorder="1" applyAlignment="1">
      <alignment vertical="center"/>
    </xf>
    <xf numFmtId="41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0" borderId="1" xfId="15" applyNumberFormat="1" applyFont="1" applyBorder="1" applyAlignment="1">
      <alignment vertical="center"/>
    </xf>
    <xf numFmtId="166" fontId="0" fillId="0" borderId="1" xfId="15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 wrapText="1"/>
    </xf>
    <xf numFmtId="166" fontId="0" fillId="0" borderId="1" xfId="15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2" fontId="10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1" fontId="1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3" xfId="15" applyNumberFormat="1" applyBorder="1" applyAlignment="1">
      <alignment vertical="center"/>
    </xf>
    <xf numFmtId="166" fontId="0" fillId="0" borderId="3" xfId="15" applyNumberFormat="1" applyFont="1" applyBorder="1" applyAlignment="1">
      <alignment vertical="center"/>
    </xf>
    <xf numFmtId="166" fontId="0" fillId="0" borderId="3" xfId="15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166" fontId="0" fillId="0" borderId="10" xfId="15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6" fillId="0" borderId="1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5" applyNumberFormat="1" applyBorder="1" applyAlignment="1">
      <alignment vertical="center"/>
    </xf>
    <xf numFmtId="41" fontId="0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</row>
    <row r="3" spans="1:14" ht="12.75">
      <c r="A3" s="77" t="s">
        <v>1</v>
      </c>
      <c r="B3" s="77" t="s">
        <v>2</v>
      </c>
      <c r="C3" s="77" t="s">
        <v>3</v>
      </c>
      <c r="D3" s="77" t="s">
        <v>4</v>
      </c>
      <c r="E3" s="75" t="s">
        <v>27</v>
      </c>
      <c r="F3" s="75" t="s">
        <v>6</v>
      </c>
      <c r="G3" s="75" t="s">
        <v>7</v>
      </c>
      <c r="H3" s="75"/>
      <c r="I3" s="75"/>
      <c r="J3" s="75"/>
      <c r="K3" s="75"/>
      <c r="L3" s="75"/>
      <c r="M3" s="75"/>
      <c r="N3" s="75" t="s">
        <v>8</v>
      </c>
    </row>
    <row r="4" spans="1:14" ht="12.75">
      <c r="A4" s="77"/>
      <c r="B4" s="77"/>
      <c r="C4" s="77"/>
      <c r="D4" s="77"/>
      <c r="E4" s="75"/>
      <c r="F4" s="75"/>
      <c r="G4" s="75" t="s">
        <v>28</v>
      </c>
      <c r="H4" s="75" t="s">
        <v>9</v>
      </c>
      <c r="I4" s="75"/>
      <c r="J4" s="75"/>
      <c r="K4" s="75"/>
      <c r="L4" s="75" t="s">
        <v>29</v>
      </c>
      <c r="M4" s="75" t="s">
        <v>30</v>
      </c>
      <c r="N4" s="75"/>
    </row>
    <row r="5" spans="1:14" ht="12.75">
      <c r="A5" s="77"/>
      <c r="B5" s="77"/>
      <c r="C5" s="77"/>
      <c r="D5" s="77"/>
      <c r="E5" s="75"/>
      <c r="F5" s="75"/>
      <c r="G5" s="75"/>
      <c r="H5" s="75" t="s">
        <v>10</v>
      </c>
      <c r="I5" s="75" t="s">
        <v>11</v>
      </c>
      <c r="J5" s="75" t="s">
        <v>31</v>
      </c>
      <c r="K5" s="75" t="s">
        <v>13</v>
      </c>
      <c r="L5" s="75"/>
      <c r="M5" s="75"/>
      <c r="N5" s="75"/>
    </row>
    <row r="6" spans="1:14" ht="12.75">
      <c r="A6" s="77"/>
      <c r="B6" s="77"/>
      <c r="C6" s="77"/>
      <c r="D6" s="77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2.75">
      <c r="A7" s="77"/>
      <c r="B7" s="77"/>
      <c r="C7" s="77"/>
      <c r="D7" s="77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14</v>
      </c>
      <c r="B9" s="5"/>
      <c r="C9" s="5"/>
      <c r="D9" s="5"/>
      <c r="E9" s="5"/>
      <c r="F9" s="5"/>
      <c r="G9" s="5"/>
      <c r="H9" s="5"/>
      <c r="I9" s="5"/>
      <c r="J9" s="15" t="s">
        <v>15</v>
      </c>
      <c r="K9" s="5"/>
      <c r="L9" s="5"/>
      <c r="M9" s="5"/>
      <c r="N9" s="5"/>
    </row>
    <row r="10" spans="1:14" ht="51">
      <c r="A10" s="6" t="s">
        <v>16</v>
      </c>
      <c r="B10" s="7"/>
      <c r="C10" s="7"/>
      <c r="D10" s="7"/>
      <c r="E10" s="7"/>
      <c r="F10" s="7"/>
      <c r="G10" s="7"/>
      <c r="H10" s="7"/>
      <c r="I10" s="7"/>
      <c r="J10" s="15" t="s">
        <v>15</v>
      </c>
      <c r="K10" s="5"/>
      <c r="L10" s="7"/>
      <c r="M10" s="7"/>
      <c r="N10" s="7"/>
    </row>
    <row r="11" spans="1:14" ht="51">
      <c r="A11" s="6" t="s">
        <v>17</v>
      </c>
      <c r="B11" s="7"/>
      <c r="C11" s="7"/>
      <c r="D11" s="7"/>
      <c r="E11" s="7"/>
      <c r="F11" s="7"/>
      <c r="G11" s="7"/>
      <c r="H11" s="7"/>
      <c r="I11" s="7"/>
      <c r="J11" s="15" t="s">
        <v>15</v>
      </c>
      <c r="K11" s="5"/>
      <c r="L11" s="7"/>
      <c r="M11" s="7"/>
      <c r="N11" s="7"/>
    </row>
    <row r="12" spans="1:14" ht="51">
      <c r="A12" s="6" t="s">
        <v>18</v>
      </c>
      <c r="B12" s="7"/>
      <c r="C12" s="7"/>
      <c r="D12" s="7"/>
      <c r="E12" s="7"/>
      <c r="F12" s="7"/>
      <c r="G12" s="7"/>
      <c r="H12" s="7"/>
      <c r="I12" s="7"/>
      <c r="J12" s="9" t="s">
        <v>15</v>
      </c>
      <c r="K12" s="7"/>
      <c r="L12" s="7"/>
      <c r="M12" s="7"/>
      <c r="N12" s="16"/>
    </row>
    <row r="13" spans="1:14" ht="12.75">
      <c r="A13" s="74" t="s">
        <v>19</v>
      </c>
      <c r="B13" s="74"/>
      <c r="C13" s="74"/>
      <c r="D13" s="74"/>
      <c r="E13" s="74"/>
      <c r="F13" s="10"/>
      <c r="G13" s="11"/>
      <c r="H13" s="10"/>
      <c r="I13" s="10"/>
      <c r="J13" s="10"/>
      <c r="K13" s="10"/>
      <c r="L13" s="10"/>
      <c r="M13" s="10"/>
      <c r="N13" s="12" t="s">
        <v>20</v>
      </c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3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4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tabSelected="1" workbookViewId="0" topLeftCell="A168">
      <selection activeCell="M165" sqref="M165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9" max="9" width="12.28125" style="0" customWidth="1"/>
    <col min="10" max="10" width="3.140625" style="0" customWidth="1"/>
    <col min="11" max="11" width="12.421875" style="0" customWidth="1"/>
    <col min="13" max="13" width="15.140625" style="0" customWidth="1"/>
  </cols>
  <sheetData>
    <row r="1" spans="1:13" ht="49.5" customHeight="1">
      <c r="A1" s="79" t="s">
        <v>38</v>
      </c>
      <c r="B1" s="80"/>
      <c r="C1" s="80"/>
      <c r="D1" s="80"/>
      <c r="L1" s="82" t="s">
        <v>143</v>
      </c>
      <c r="M1" s="83"/>
    </row>
    <row r="2" spans="1:13" ht="18">
      <c r="A2" s="76" t="s">
        <v>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0</v>
      </c>
    </row>
    <row r="4" spans="1:13" ht="12.75">
      <c r="A4" s="77" t="s">
        <v>1</v>
      </c>
      <c r="B4" s="77" t="s">
        <v>2</v>
      </c>
      <c r="C4" s="77" t="s">
        <v>3</v>
      </c>
      <c r="D4" s="77" t="s">
        <v>4</v>
      </c>
      <c r="E4" s="75" t="s">
        <v>5</v>
      </c>
      <c r="F4" s="75" t="s">
        <v>6</v>
      </c>
      <c r="G4" s="75" t="s">
        <v>7</v>
      </c>
      <c r="H4" s="75"/>
      <c r="I4" s="75"/>
      <c r="J4" s="75"/>
      <c r="K4" s="75"/>
      <c r="L4" s="75"/>
      <c r="M4" s="75" t="s">
        <v>8</v>
      </c>
    </row>
    <row r="5" spans="1:13" ht="12.75">
      <c r="A5" s="77"/>
      <c r="B5" s="77"/>
      <c r="C5" s="77"/>
      <c r="D5" s="77"/>
      <c r="E5" s="75"/>
      <c r="F5" s="75"/>
      <c r="G5" s="75" t="s">
        <v>108</v>
      </c>
      <c r="H5" s="75" t="s">
        <v>9</v>
      </c>
      <c r="I5" s="75"/>
      <c r="J5" s="75"/>
      <c r="K5" s="75"/>
      <c r="L5" s="75"/>
      <c r="M5" s="75"/>
    </row>
    <row r="6" spans="1:13" ht="12.75">
      <c r="A6" s="77"/>
      <c r="B6" s="77"/>
      <c r="C6" s="77"/>
      <c r="D6" s="77"/>
      <c r="E6" s="75"/>
      <c r="F6" s="75"/>
      <c r="G6" s="75"/>
      <c r="H6" s="75" t="s">
        <v>10</v>
      </c>
      <c r="I6" s="75" t="s">
        <v>11</v>
      </c>
      <c r="J6" s="84" t="s">
        <v>46</v>
      </c>
      <c r="K6" s="75" t="s">
        <v>12</v>
      </c>
      <c r="L6" s="75" t="s">
        <v>13</v>
      </c>
      <c r="M6" s="75"/>
    </row>
    <row r="7" spans="1:13" ht="12.75">
      <c r="A7" s="77"/>
      <c r="B7" s="77"/>
      <c r="C7" s="77"/>
      <c r="D7" s="77"/>
      <c r="E7" s="75"/>
      <c r="F7" s="75"/>
      <c r="G7" s="75"/>
      <c r="H7" s="75"/>
      <c r="I7" s="75"/>
      <c r="J7" s="85"/>
      <c r="K7" s="75"/>
      <c r="L7" s="75"/>
      <c r="M7" s="75"/>
    </row>
    <row r="8" spans="1:13" ht="69.75" customHeight="1">
      <c r="A8" s="77"/>
      <c r="B8" s="77"/>
      <c r="C8" s="77"/>
      <c r="D8" s="77"/>
      <c r="E8" s="75"/>
      <c r="F8" s="75"/>
      <c r="G8" s="75"/>
      <c r="H8" s="75"/>
      <c r="I8" s="75"/>
      <c r="J8" s="86"/>
      <c r="K8" s="75"/>
      <c r="L8" s="75"/>
      <c r="M8" s="75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/>
      <c r="K9" s="3">
        <v>10</v>
      </c>
      <c r="L9" s="3">
        <v>11</v>
      </c>
      <c r="M9" s="3">
        <v>12</v>
      </c>
    </row>
    <row r="10" spans="1:13" ht="38.25">
      <c r="A10" s="47" t="s">
        <v>14</v>
      </c>
      <c r="B10" s="47" t="s">
        <v>122</v>
      </c>
      <c r="C10" s="47" t="s">
        <v>123</v>
      </c>
      <c r="D10" s="47" t="s">
        <v>147</v>
      </c>
      <c r="E10" s="49" t="s">
        <v>149</v>
      </c>
      <c r="F10" s="51">
        <v>20000</v>
      </c>
      <c r="G10" s="51">
        <v>20000</v>
      </c>
      <c r="H10" s="51">
        <v>20000</v>
      </c>
      <c r="I10" s="48"/>
      <c r="J10" s="48"/>
      <c r="K10" s="48"/>
      <c r="L10" s="48"/>
      <c r="M10" s="48" t="s">
        <v>37</v>
      </c>
    </row>
    <row r="11" spans="1:13" ht="12.75" hidden="1">
      <c r="A11" s="53"/>
      <c r="B11" s="54"/>
      <c r="C11" s="54"/>
      <c r="D11" s="55"/>
      <c r="E11" s="49"/>
      <c r="F11" s="51"/>
      <c r="G11" s="51"/>
      <c r="H11" s="50"/>
      <c r="I11" s="48"/>
      <c r="J11" s="48"/>
      <c r="K11" s="48"/>
      <c r="L11" s="48"/>
      <c r="M11" s="48"/>
    </row>
    <row r="12" spans="1:13" ht="12.75">
      <c r="A12" s="91" t="s">
        <v>35</v>
      </c>
      <c r="B12" s="92"/>
      <c r="C12" s="92"/>
      <c r="D12" s="92"/>
      <c r="E12" s="93"/>
      <c r="F12" s="51">
        <f>SUM(F10:F11)</f>
        <v>20000</v>
      </c>
      <c r="G12" s="51">
        <f>SUM(G10:G11)</f>
        <v>20000</v>
      </c>
      <c r="H12" s="51">
        <f>SUM(H10:H11)</f>
        <v>20000</v>
      </c>
      <c r="I12" s="48"/>
      <c r="J12" s="48"/>
      <c r="K12" s="48"/>
      <c r="L12" s="48"/>
      <c r="M12" s="48"/>
    </row>
    <row r="13" spans="1:13" ht="12.75">
      <c r="A13" s="94" t="s">
        <v>36</v>
      </c>
      <c r="B13" s="95"/>
      <c r="C13" s="95"/>
      <c r="D13" s="95"/>
      <c r="E13" s="96"/>
      <c r="F13" s="56">
        <f>F12</f>
        <v>20000</v>
      </c>
      <c r="G13" s="56">
        <f>G12</f>
        <v>20000</v>
      </c>
      <c r="H13" s="56">
        <f>H12</f>
        <v>20000</v>
      </c>
      <c r="I13" s="52"/>
      <c r="J13" s="52"/>
      <c r="K13" s="52"/>
      <c r="L13" s="52"/>
      <c r="M13" s="52"/>
    </row>
    <row r="14" spans="1:14" ht="88.5" customHeight="1">
      <c r="A14" s="22">
        <v>2</v>
      </c>
      <c r="B14" s="10">
        <v>400</v>
      </c>
      <c r="C14" s="10">
        <v>40002</v>
      </c>
      <c r="D14" s="10">
        <v>6050</v>
      </c>
      <c r="E14" s="8" t="s">
        <v>62</v>
      </c>
      <c r="F14" s="24">
        <v>750000</v>
      </c>
      <c r="G14" s="24">
        <v>750000</v>
      </c>
      <c r="H14" s="72">
        <v>750000</v>
      </c>
      <c r="I14" s="32"/>
      <c r="J14" s="32"/>
      <c r="K14" s="31"/>
      <c r="L14" s="32"/>
      <c r="M14" s="22" t="s">
        <v>37</v>
      </c>
      <c r="N14" s="57"/>
    </row>
    <row r="15" spans="1:14" ht="51">
      <c r="A15" s="22">
        <v>3</v>
      </c>
      <c r="B15" s="10">
        <v>400</v>
      </c>
      <c r="C15" s="10">
        <v>40002</v>
      </c>
      <c r="D15" s="10">
        <v>6050</v>
      </c>
      <c r="E15" s="8" t="s">
        <v>109</v>
      </c>
      <c r="F15" s="24">
        <v>295000</v>
      </c>
      <c r="G15" s="24">
        <v>295000</v>
      </c>
      <c r="H15" s="72">
        <v>295000</v>
      </c>
      <c r="I15" s="32"/>
      <c r="J15" s="32"/>
      <c r="K15" s="31"/>
      <c r="L15" s="32"/>
      <c r="M15" s="22" t="s">
        <v>37</v>
      </c>
      <c r="N15" s="57"/>
    </row>
    <row r="16" spans="1:14" ht="51">
      <c r="A16" s="22">
        <v>4</v>
      </c>
      <c r="B16" s="10">
        <v>400</v>
      </c>
      <c r="C16" s="10">
        <v>40002</v>
      </c>
      <c r="D16" s="10">
        <v>6050</v>
      </c>
      <c r="E16" s="8" t="s">
        <v>63</v>
      </c>
      <c r="F16" s="24">
        <v>450000</v>
      </c>
      <c r="G16" s="24">
        <v>450000</v>
      </c>
      <c r="H16" s="72">
        <v>450000</v>
      </c>
      <c r="I16" s="32"/>
      <c r="J16" s="32"/>
      <c r="K16" s="31"/>
      <c r="L16" s="32"/>
      <c r="M16" s="22" t="s">
        <v>37</v>
      </c>
      <c r="N16" s="57"/>
    </row>
    <row r="17" spans="1:14" ht="51">
      <c r="A17" s="22">
        <v>5</v>
      </c>
      <c r="B17" s="10">
        <v>400</v>
      </c>
      <c r="C17" s="10">
        <v>40002</v>
      </c>
      <c r="D17" s="10">
        <v>6050</v>
      </c>
      <c r="E17" s="8" t="s">
        <v>110</v>
      </c>
      <c r="F17" s="24">
        <v>85000</v>
      </c>
      <c r="G17" s="24">
        <v>85000</v>
      </c>
      <c r="H17" s="72">
        <v>85000</v>
      </c>
      <c r="I17" s="32"/>
      <c r="J17" s="32"/>
      <c r="K17" s="31"/>
      <c r="L17" s="32"/>
      <c r="M17" s="22" t="s">
        <v>37</v>
      </c>
      <c r="N17" s="57"/>
    </row>
    <row r="18" spans="1:14" ht="63.75">
      <c r="A18" s="22">
        <v>6</v>
      </c>
      <c r="B18" s="10">
        <v>400</v>
      </c>
      <c r="C18" s="10">
        <v>40002</v>
      </c>
      <c r="D18" s="10">
        <v>6050</v>
      </c>
      <c r="E18" s="42" t="s">
        <v>83</v>
      </c>
      <c r="F18" s="46">
        <v>60000</v>
      </c>
      <c r="G18" s="46">
        <v>60000</v>
      </c>
      <c r="H18" s="72">
        <v>60000</v>
      </c>
      <c r="I18" s="32"/>
      <c r="J18" s="32"/>
      <c r="K18" s="31"/>
      <c r="L18" s="32"/>
      <c r="M18" s="22" t="s">
        <v>37</v>
      </c>
      <c r="N18" s="57"/>
    </row>
    <row r="19" spans="1:14" ht="38.25">
      <c r="A19" s="22">
        <v>7</v>
      </c>
      <c r="B19" s="10">
        <v>400</v>
      </c>
      <c r="C19" s="10">
        <v>40002</v>
      </c>
      <c r="D19" s="10">
        <v>6050</v>
      </c>
      <c r="E19" s="8" t="s">
        <v>64</v>
      </c>
      <c r="F19" s="24">
        <v>3000000</v>
      </c>
      <c r="G19" s="24">
        <v>650000</v>
      </c>
      <c r="H19" s="72">
        <v>650000</v>
      </c>
      <c r="I19" s="32"/>
      <c r="J19" s="32"/>
      <c r="K19" s="31"/>
      <c r="L19" s="32"/>
      <c r="M19" s="22" t="s">
        <v>37</v>
      </c>
      <c r="N19" s="57"/>
    </row>
    <row r="20" spans="1:14" ht="76.5">
      <c r="A20" s="22">
        <v>8</v>
      </c>
      <c r="B20" s="10">
        <v>400</v>
      </c>
      <c r="C20" s="10">
        <v>40002</v>
      </c>
      <c r="D20" s="10">
        <v>6050</v>
      </c>
      <c r="E20" s="8" t="s">
        <v>120</v>
      </c>
      <c r="F20" s="24">
        <v>280000</v>
      </c>
      <c r="G20" s="24">
        <v>280000</v>
      </c>
      <c r="H20" s="72">
        <v>280000</v>
      </c>
      <c r="I20" s="32"/>
      <c r="J20" s="32"/>
      <c r="K20" s="31"/>
      <c r="L20" s="32"/>
      <c r="M20" s="22" t="s">
        <v>37</v>
      </c>
      <c r="N20" s="57"/>
    </row>
    <row r="21" spans="1:14" ht="51">
      <c r="A21" s="22">
        <v>9</v>
      </c>
      <c r="B21" s="10">
        <v>400</v>
      </c>
      <c r="C21" s="10">
        <v>40002</v>
      </c>
      <c r="D21" s="10">
        <v>6050</v>
      </c>
      <c r="E21" s="8" t="s">
        <v>65</v>
      </c>
      <c r="F21" s="24">
        <v>200000</v>
      </c>
      <c r="G21" s="24">
        <v>200000</v>
      </c>
      <c r="H21" s="73">
        <v>200000</v>
      </c>
      <c r="I21" s="32"/>
      <c r="J21" s="32"/>
      <c r="K21" s="31"/>
      <c r="L21" s="32"/>
      <c r="M21" s="22" t="s">
        <v>37</v>
      </c>
      <c r="N21" s="57"/>
    </row>
    <row r="22" spans="1:13" ht="51">
      <c r="A22" s="22">
        <v>10</v>
      </c>
      <c r="B22" s="10">
        <v>400</v>
      </c>
      <c r="C22" s="10">
        <v>40002</v>
      </c>
      <c r="D22" s="10">
        <v>6050</v>
      </c>
      <c r="E22" s="8" t="s">
        <v>66</v>
      </c>
      <c r="F22" s="24">
        <v>10000</v>
      </c>
      <c r="G22" s="24">
        <v>10000</v>
      </c>
      <c r="H22" s="72">
        <v>10000</v>
      </c>
      <c r="I22" s="32"/>
      <c r="J22" s="32"/>
      <c r="K22" s="31"/>
      <c r="L22" s="32"/>
      <c r="M22" s="22" t="s">
        <v>37</v>
      </c>
    </row>
    <row r="23" spans="1:13" ht="51">
      <c r="A23" s="22">
        <v>11</v>
      </c>
      <c r="B23" s="10">
        <v>400</v>
      </c>
      <c r="C23" s="10">
        <v>40002</v>
      </c>
      <c r="D23" s="10">
        <v>6050</v>
      </c>
      <c r="E23" s="8" t="s">
        <v>67</v>
      </c>
      <c r="F23" s="24">
        <v>750000</v>
      </c>
      <c r="G23" s="24">
        <v>200000</v>
      </c>
      <c r="H23" s="72">
        <v>200000</v>
      </c>
      <c r="I23" s="32"/>
      <c r="J23" s="32"/>
      <c r="K23" s="31"/>
      <c r="L23" s="32"/>
      <c r="M23" s="22" t="s">
        <v>37</v>
      </c>
    </row>
    <row r="24" spans="1:13" ht="12.75">
      <c r="A24" s="78" t="s">
        <v>35</v>
      </c>
      <c r="B24" s="78"/>
      <c r="C24" s="78"/>
      <c r="D24" s="78"/>
      <c r="E24" s="78"/>
      <c r="F24" s="29">
        <f>SUM(F14:F23)</f>
        <v>5880000</v>
      </c>
      <c r="G24" s="29">
        <f>SUM(G14:G23)</f>
        <v>2980000</v>
      </c>
      <c r="H24" s="29">
        <f>SUM(H14:H23)</f>
        <v>2980000</v>
      </c>
      <c r="I24" s="29">
        <f>SUM(I14:I23)</f>
        <v>0</v>
      </c>
      <c r="J24" s="29"/>
      <c r="K24" s="29">
        <f>SUM(K14:K23)</f>
        <v>0</v>
      </c>
      <c r="L24" s="29">
        <f>SUM(L14:L23)</f>
        <v>0</v>
      </c>
      <c r="M24" s="22"/>
    </row>
    <row r="25" spans="1:13" ht="38.25">
      <c r="A25" s="22">
        <v>12</v>
      </c>
      <c r="B25" s="10">
        <v>400</v>
      </c>
      <c r="C25" s="10">
        <v>40003</v>
      </c>
      <c r="D25" s="10">
        <v>6050</v>
      </c>
      <c r="E25" s="8" t="s">
        <v>48</v>
      </c>
      <c r="F25" s="24">
        <v>20000</v>
      </c>
      <c r="G25" s="24">
        <v>20000</v>
      </c>
      <c r="H25" s="24">
        <v>20000</v>
      </c>
      <c r="I25" s="32"/>
      <c r="J25" s="32"/>
      <c r="K25" s="31"/>
      <c r="L25" s="32"/>
      <c r="M25" s="22" t="s">
        <v>37</v>
      </c>
    </row>
    <row r="26" spans="1:13" ht="12.75" hidden="1">
      <c r="A26" s="22"/>
      <c r="B26" s="10"/>
      <c r="C26" s="10"/>
      <c r="D26" s="10"/>
      <c r="E26" s="8"/>
      <c r="F26" s="24"/>
      <c r="G26" s="24"/>
      <c r="H26" s="24"/>
      <c r="I26" s="32"/>
      <c r="J26" s="32"/>
      <c r="K26" s="31"/>
      <c r="L26" s="32"/>
      <c r="M26" s="22"/>
    </row>
    <row r="27" spans="1:13" ht="12.75">
      <c r="A27" s="78" t="s">
        <v>35</v>
      </c>
      <c r="B27" s="78"/>
      <c r="C27" s="78"/>
      <c r="D27" s="78"/>
      <c r="E27" s="78"/>
      <c r="F27" s="29">
        <f>SUM(F25:F26)</f>
        <v>20000</v>
      </c>
      <c r="G27" s="29">
        <f>SUM(G25:G26)</f>
        <v>20000</v>
      </c>
      <c r="H27" s="29">
        <f>SUM(H25:H26)</f>
        <v>20000</v>
      </c>
      <c r="I27" s="29">
        <f>SUM(I25:I26)</f>
        <v>0</v>
      </c>
      <c r="J27" s="29"/>
      <c r="K27" s="29">
        <f>SUM(K25:K26)</f>
        <v>0</v>
      </c>
      <c r="L27" s="29">
        <f>SUM(L25:L26)</f>
        <v>0</v>
      </c>
      <c r="M27" s="22"/>
    </row>
    <row r="28" spans="1:13" ht="12.75">
      <c r="A28" s="81" t="s">
        <v>36</v>
      </c>
      <c r="B28" s="81"/>
      <c r="C28" s="81"/>
      <c r="D28" s="81"/>
      <c r="E28" s="81"/>
      <c r="F28" s="37">
        <f>SUM(F24,F27)</f>
        <v>5900000</v>
      </c>
      <c r="G28" s="38">
        <f>SUM(G24,G27)</f>
        <v>3000000</v>
      </c>
      <c r="H28" s="37">
        <f>SUM(H24,H27)</f>
        <v>3000000</v>
      </c>
      <c r="I28" s="37">
        <f>SUM(I24,I27)</f>
        <v>0</v>
      </c>
      <c r="J28" s="37"/>
      <c r="K28" s="37">
        <f>SUM(K24,K27)</f>
        <v>0</v>
      </c>
      <c r="L28" s="37">
        <f>SUM(L24,L27)</f>
        <v>0</v>
      </c>
      <c r="M28" s="66"/>
    </row>
    <row r="29" spans="1:13" ht="51" hidden="1">
      <c r="A29" s="22">
        <v>13</v>
      </c>
      <c r="B29" s="10">
        <v>600</v>
      </c>
      <c r="C29" s="10">
        <v>60012</v>
      </c>
      <c r="D29" s="10">
        <v>6300</v>
      </c>
      <c r="E29" s="8" t="s">
        <v>84</v>
      </c>
      <c r="F29" s="24">
        <v>0</v>
      </c>
      <c r="G29" s="24">
        <v>0</v>
      </c>
      <c r="H29" s="24">
        <v>0</v>
      </c>
      <c r="I29" s="32"/>
      <c r="J29" s="32"/>
      <c r="K29" s="31"/>
      <c r="L29" s="32"/>
      <c r="M29" s="22" t="s">
        <v>37</v>
      </c>
    </row>
    <row r="30" spans="1:13" ht="12.75" hidden="1">
      <c r="A30" s="22"/>
      <c r="B30" s="10"/>
      <c r="C30" s="10"/>
      <c r="D30" s="10"/>
      <c r="E30" s="8"/>
      <c r="F30" s="24"/>
      <c r="G30" s="24"/>
      <c r="H30" s="24"/>
      <c r="I30" s="32"/>
      <c r="J30" s="32"/>
      <c r="K30" s="31"/>
      <c r="L30" s="32"/>
      <c r="M30" s="22"/>
    </row>
    <row r="31" spans="1:13" ht="12.75" hidden="1">
      <c r="A31" s="78" t="s">
        <v>35</v>
      </c>
      <c r="B31" s="78"/>
      <c r="C31" s="78"/>
      <c r="D31" s="78"/>
      <c r="E31" s="78"/>
      <c r="F31" s="29">
        <f>SUM(F29:F30)</f>
        <v>0</v>
      </c>
      <c r="G31" s="29">
        <f>SUM(G29:G30)</f>
        <v>0</v>
      </c>
      <c r="H31" s="29">
        <f>SUM(H29:H30)</f>
        <v>0</v>
      </c>
      <c r="I31" s="29">
        <f>SUM(I29:I30)</f>
        <v>0</v>
      </c>
      <c r="J31" s="29"/>
      <c r="K31" s="29">
        <f>SUM(K29:K30)</f>
        <v>0</v>
      </c>
      <c r="L31" s="29">
        <f>SUM(L29:L30)</f>
        <v>0</v>
      </c>
      <c r="M31" s="22"/>
    </row>
    <row r="32" spans="1:13" ht="12.75" hidden="1">
      <c r="A32" s="22"/>
      <c r="B32" s="10"/>
      <c r="C32" s="10"/>
      <c r="D32" s="10"/>
      <c r="E32" s="8"/>
      <c r="F32" s="24"/>
      <c r="G32" s="24"/>
      <c r="H32" s="24"/>
      <c r="I32" s="32"/>
      <c r="J32" s="32"/>
      <c r="K32" s="31"/>
      <c r="L32" s="32"/>
      <c r="M32" s="22"/>
    </row>
    <row r="33" spans="1:13" ht="114.75">
      <c r="A33" s="22">
        <v>14</v>
      </c>
      <c r="B33" s="10">
        <v>600</v>
      </c>
      <c r="C33" s="10">
        <v>60014</v>
      </c>
      <c r="D33" s="10">
        <v>6300</v>
      </c>
      <c r="E33" s="8" t="s">
        <v>85</v>
      </c>
      <c r="F33" s="24">
        <v>2000000</v>
      </c>
      <c r="G33" s="24">
        <v>2000000</v>
      </c>
      <c r="H33" s="24">
        <v>2000000</v>
      </c>
      <c r="I33" s="32"/>
      <c r="J33" s="32"/>
      <c r="K33" s="31"/>
      <c r="L33" s="32"/>
      <c r="M33" s="22" t="s">
        <v>37</v>
      </c>
    </row>
    <row r="34" spans="1:13" ht="12.75" hidden="1">
      <c r="A34" s="22">
        <v>7</v>
      </c>
      <c r="B34" s="10">
        <v>600</v>
      </c>
      <c r="C34" s="10">
        <v>60013</v>
      </c>
      <c r="D34" s="10">
        <v>6300</v>
      </c>
      <c r="E34" s="8"/>
      <c r="F34" s="24"/>
      <c r="G34" s="24"/>
      <c r="H34" s="24"/>
      <c r="I34" s="32"/>
      <c r="J34" s="32"/>
      <c r="K34" s="31"/>
      <c r="L34" s="32"/>
      <c r="M34" s="10"/>
    </row>
    <row r="35" spans="1:13" ht="12.75">
      <c r="A35" s="78" t="s">
        <v>35</v>
      </c>
      <c r="B35" s="78"/>
      <c r="C35" s="78"/>
      <c r="D35" s="78"/>
      <c r="E35" s="78"/>
      <c r="F35" s="29">
        <f>SUM(F33:F34)</f>
        <v>2000000</v>
      </c>
      <c r="G35" s="29">
        <f>SUM(G33:G34)</f>
        <v>2000000</v>
      </c>
      <c r="H35" s="29">
        <f>SUM(H33:H34)</f>
        <v>2000000</v>
      </c>
      <c r="I35" s="29">
        <f>SUM(I32:I32)</f>
        <v>0</v>
      </c>
      <c r="J35" s="29"/>
      <c r="K35" s="29">
        <f>SUM(K32:K32)</f>
        <v>0</v>
      </c>
      <c r="L35" s="29">
        <f>SUM(L32:L32)</f>
        <v>0</v>
      </c>
      <c r="M35" s="22"/>
    </row>
    <row r="36" spans="1:13" ht="51">
      <c r="A36" s="22">
        <v>15</v>
      </c>
      <c r="B36" s="10">
        <v>600</v>
      </c>
      <c r="C36" s="10">
        <v>60016</v>
      </c>
      <c r="D36" s="10">
        <v>6050</v>
      </c>
      <c r="E36" s="8" t="s">
        <v>72</v>
      </c>
      <c r="F36" s="24">
        <v>20000000</v>
      </c>
      <c r="G36" s="24">
        <v>5000000</v>
      </c>
      <c r="H36" s="24">
        <v>5000000</v>
      </c>
      <c r="I36" s="32"/>
      <c r="J36" s="32"/>
      <c r="K36" s="31"/>
      <c r="L36" s="32"/>
      <c r="M36" s="22" t="s">
        <v>37</v>
      </c>
    </row>
    <row r="37" spans="1:13" ht="38.25">
      <c r="A37" s="22">
        <v>16</v>
      </c>
      <c r="B37" s="10">
        <v>600</v>
      </c>
      <c r="C37" s="10">
        <v>60016</v>
      </c>
      <c r="D37" s="10">
        <v>6050</v>
      </c>
      <c r="E37" s="8" t="s">
        <v>86</v>
      </c>
      <c r="F37" s="24">
        <v>75000</v>
      </c>
      <c r="G37" s="24">
        <v>75000</v>
      </c>
      <c r="H37" s="24">
        <v>75000</v>
      </c>
      <c r="I37" s="32"/>
      <c r="J37" s="32"/>
      <c r="K37" s="31"/>
      <c r="L37" s="32"/>
      <c r="M37" s="22" t="s">
        <v>37</v>
      </c>
    </row>
    <row r="38" spans="1:13" ht="38.25">
      <c r="A38" s="22">
        <v>17</v>
      </c>
      <c r="B38" s="10">
        <v>600</v>
      </c>
      <c r="C38" s="10">
        <v>60016</v>
      </c>
      <c r="D38" s="10">
        <v>6050</v>
      </c>
      <c r="E38" s="8" t="s">
        <v>73</v>
      </c>
      <c r="F38" s="24">
        <v>10000000</v>
      </c>
      <c r="G38" s="24">
        <v>1000000</v>
      </c>
      <c r="H38" s="24">
        <v>1000000</v>
      </c>
      <c r="I38" s="32"/>
      <c r="J38" s="32"/>
      <c r="K38" s="31"/>
      <c r="L38" s="32"/>
      <c r="M38" s="22" t="s">
        <v>37</v>
      </c>
    </row>
    <row r="39" spans="1:13" ht="63.75">
      <c r="A39" s="22">
        <v>18</v>
      </c>
      <c r="B39" s="10">
        <v>600</v>
      </c>
      <c r="C39" s="10">
        <v>60016</v>
      </c>
      <c r="D39" s="10">
        <v>6050</v>
      </c>
      <c r="E39" s="8" t="s">
        <v>121</v>
      </c>
      <c r="F39" s="24">
        <v>20000</v>
      </c>
      <c r="G39" s="24">
        <v>20000</v>
      </c>
      <c r="H39" s="24">
        <v>20000</v>
      </c>
      <c r="I39" s="32"/>
      <c r="J39" s="32"/>
      <c r="K39" s="31"/>
      <c r="L39" s="32"/>
      <c r="M39" s="22" t="s">
        <v>37</v>
      </c>
    </row>
    <row r="40" spans="1:13" ht="38.25">
      <c r="A40" s="22">
        <v>19</v>
      </c>
      <c r="B40" s="10">
        <v>600</v>
      </c>
      <c r="C40" s="10">
        <v>60016</v>
      </c>
      <c r="D40" s="10">
        <v>6050</v>
      </c>
      <c r="E40" s="8" t="s">
        <v>74</v>
      </c>
      <c r="F40" s="24">
        <v>8000000</v>
      </c>
      <c r="G40" s="24">
        <v>1000000</v>
      </c>
      <c r="H40" s="24">
        <v>1000000</v>
      </c>
      <c r="I40" s="32"/>
      <c r="J40" s="32"/>
      <c r="K40" s="31"/>
      <c r="L40" s="32"/>
      <c r="M40" s="22" t="s">
        <v>37</v>
      </c>
    </row>
    <row r="41" spans="1:13" ht="51">
      <c r="A41" s="22">
        <v>20</v>
      </c>
      <c r="B41" s="10">
        <v>600</v>
      </c>
      <c r="C41" s="10">
        <v>60016</v>
      </c>
      <c r="D41" s="10">
        <v>6050</v>
      </c>
      <c r="E41" s="8" t="s">
        <v>75</v>
      </c>
      <c r="F41" s="24">
        <v>11000000</v>
      </c>
      <c r="G41" s="24">
        <v>1250000</v>
      </c>
      <c r="H41" s="24">
        <v>1250000</v>
      </c>
      <c r="I41" s="32"/>
      <c r="J41" s="32"/>
      <c r="K41" s="31"/>
      <c r="L41" s="32"/>
      <c r="M41" s="22" t="s">
        <v>37</v>
      </c>
    </row>
    <row r="42" spans="1:13" ht="63.75">
      <c r="A42" s="22">
        <v>21</v>
      </c>
      <c r="B42" s="10">
        <v>600</v>
      </c>
      <c r="C42" s="10">
        <v>60016</v>
      </c>
      <c r="D42" s="10">
        <v>6050</v>
      </c>
      <c r="E42" s="8" t="s">
        <v>87</v>
      </c>
      <c r="F42" s="24">
        <v>50000</v>
      </c>
      <c r="G42" s="24">
        <v>50000</v>
      </c>
      <c r="H42" s="24">
        <v>50000</v>
      </c>
      <c r="I42" s="32"/>
      <c r="J42" s="32"/>
      <c r="K42" s="31"/>
      <c r="L42" s="32"/>
      <c r="M42" s="22" t="s">
        <v>37</v>
      </c>
    </row>
    <row r="43" spans="1:13" ht="76.5">
      <c r="A43" s="22">
        <v>22</v>
      </c>
      <c r="B43" s="10">
        <v>600</v>
      </c>
      <c r="C43" s="10">
        <v>60016</v>
      </c>
      <c r="D43" s="10">
        <v>6050</v>
      </c>
      <c r="E43" s="8" t="s">
        <v>88</v>
      </c>
      <c r="F43" s="24">
        <v>30000</v>
      </c>
      <c r="G43" s="24">
        <v>30000</v>
      </c>
      <c r="H43" s="24">
        <v>30000</v>
      </c>
      <c r="I43" s="32"/>
      <c r="J43" s="32"/>
      <c r="K43" s="31"/>
      <c r="L43" s="32"/>
      <c r="M43" s="22" t="s">
        <v>37</v>
      </c>
    </row>
    <row r="44" spans="1:13" ht="25.5">
      <c r="A44" s="22">
        <v>23</v>
      </c>
      <c r="B44" s="10">
        <v>600</v>
      </c>
      <c r="C44" s="10">
        <v>60016</v>
      </c>
      <c r="D44" s="10">
        <v>6050</v>
      </c>
      <c r="E44" s="8" t="s">
        <v>76</v>
      </c>
      <c r="F44" s="24">
        <v>100000</v>
      </c>
      <c r="G44" s="24">
        <v>100000</v>
      </c>
      <c r="H44" s="24">
        <v>100000</v>
      </c>
      <c r="I44" s="32"/>
      <c r="J44" s="32"/>
      <c r="K44" s="31"/>
      <c r="L44" s="32"/>
      <c r="M44" s="22" t="s">
        <v>37</v>
      </c>
    </row>
    <row r="45" spans="1:13" ht="51">
      <c r="A45" s="22">
        <v>24</v>
      </c>
      <c r="B45" s="10">
        <v>600</v>
      </c>
      <c r="C45" s="10">
        <v>60016</v>
      </c>
      <c r="D45" s="10">
        <v>6050</v>
      </c>
      <c r="E45" s="8" t="s">
        <v>89</v>
      </c>
      <c r="F45" s="24">
        <v>600000</v>
      </c>
      <c r="G45" s="24">
        <v>600000</v>
      </c>
      <c r="H45" s="24">
        <v>600000</v>
      </c>
      <c r="I45" s="32"/>
      <c r="J45" s="32"/>
      <c r="K45" s="31"/>
      <c r="L45" s="32"/>
      <c r="M45" s="22" t="s">
        <v>37</v>
      </c>
    </row>
    <row r="46" spans="1:13" ht="38.25">
      <c r="A46" s="22">
        <v>25</v>
      </c>
      <c r="B46" s="10">
        <v>600</v>
      </c>
      <c r="C46" s="10">
        <v>60016</v>
      </c>
      <c r="D46" s="10">
        <v>6050</v>
      </c>
      <c r="E46" s="8" t="s">
        <v>77</v>
      </c>
      <c r="F46" s="24">
        <v>8000000</v>
      </c>
      <c r="G46" s="24">
        <v>2000000</v>
      </c>
      <c r="H46" s="24">
        <v>2000000</v>
      </c>
      <c r="I46" s="32"/>
      <c r="J46" s="32"/>
      <c r="K46" s="31"/>
      <c r="L46" s="32"/>
      <c r="M46" s="22" t="s">
        <v>37</v>
      </c>
    </row>
    <row r="47" spans="1:13" ht="38.25">
      <c r="A47" s="22">
        <v>26</v>
      </c>
      <c r="B47" s="10">
        <v>600</v>
      </c>
      <c r="C47" s="10">
        <v>60016</v>
      </c>
      <c r="D47" s="10">
        <v>6050</v>
      </c>
      <c r="E47" s="8" t="s">
        <v>78</v>
      </c>
      <c r="F47" s="24">
        <v>600000</v>
      </c>
      <c r="G47" s="24">
        <v>600000</v>
      </c>
      <c r="H47" s="24">
        <v>600000</v>
      </c>
      <c r="I47" s="32"/>
      <c r="J47" s="32"/>
      <c r="K47" s="31"/>
      <c r="L47" s="32"/>
      <c r="M47" s="22" t="s">
        <v>37</v>
      </c>
    </row>
    <row r="48" spans="1:13" ht="76.5">
      <c r="A48" s="22">
        <v>27</v>
      </c>
      <c r="B48" s="10">
        <v>600</v>
      </c>
      <c r="C48" s="10">
        <v>60016</v>
      </c>
      <c r="D48" s="10">
        <v>6050</v>
      </c>
      <c r="E48" s="8" t="s">
        <v>90</v>
      </c>
      <c r="F48" s="24">
        <v>600000</v>
      </c>
      <c r="G48" s="24">
        <v>600000</v>
      </c>
      <c r="H48" s="24">
        <v>400000</v>
      </c>
      <c r="I48" s="32"/>
      <c r="J48" s="32"/>
      <c r="K48" s="31">
        <v>200000</v>
      </c>
      <c r="L48" s="32"/>
      <c r="M48" s="22" t="s">
        <v>37</v>
      </c>
    </row>
    <row r="49" spans="1:13" ht="76.5">
      <c r="A49" s="22">
        <v>28</v>
      </c>
      <c r="B49" s="10">
        <v>600</v>
      </c>
      <c r="C49" s="10">
        <v>60016</v>
      </c>
      <c r="D49" s="10">
        <v>6050</v>
      </c>
      <c r="E49" s="8" t="s">
        <v>91</v>
      </c>
      <c r="F49" s="24">
        <v>1000000</v>
      </c>
      <c r="G49" s="24">
        <v>1000000</v>
      </c>
      <c r="H49" s="24">
        <v>905000</v>
      </c>
      <c r="I49" s="32"/>
      <c r="J49" s="32"/>
      <c r="K49" s="31">
        <v>95000</v>
      </c>
      <c r="L49" s="32"/>
      <c r="M49" s="22" t="s">
        <v>37</v>
      </c>
    </row>
    <row r="50" spans="1:13" ht="89.25">
      <c r="A50" s="22">
        <v>29</v>
      </c>
      <c r="B50" s="10">
        <v>600</v>
      </c>
      <c r="C50" s="10">
        <v>60016</v>
      </c>
      <c r="D50" s="10">
        <v>6050</v>
      </c>
      <c r="E50" s="8" t="s">
        <v>111</v>
      </c>
      <c r="F50" s="24">
        <v>300000</v>
      </c>
      <c r="G50" s="24">
        <v>300000</v>
      </c>
      <c r="H50" s="24">
        <v>300000</v>
      </c>
      <c r="I50" s="32"/>
      <c r="J50" s="32"/>
      <c r="K50" s="31">
        <v>0</v>
      </c>
      <c r="L50" s="32"/>
      <c r="M50" s="22" t="s">
        <v>37</v>
      </c>
    </row>
    <row r="51" spans="1:13" ht="51">
      <c r="A51" s="22">
        <v>30</v>
      </c>
      <c r="B51" s="10">
        <v>600</v>
      </c>
      <c r="C51" s="10">
        <v>60016</v>
      </c>
      <c r="D51" s="10">
        <v>6050</v>
      </c>
      <c r="E51" s="8" t="s">
        <v>79</v>
      </c>
      <c r="F51" s="24">
        <v>1500000</v>
      </c>
      <c r="G51" s="24">
        <v>1500000</v>
      </c>
      <c r="H51" s="24">
        <v>1500000</v>
      </c>
      <c r="I51" s="32"/>
      <c r="J51" s="32"/>
      <c r="K51" s="31"/>
      <c r="L51" s="32"/>
      <c r="M51" s="22" t="s">
        <v>37</v>
      </c>
    </row>
    <row r="52" spans="1:13" ht="63.75">
      <c r="A52" s="22" t="s">
        <v>99</v>
      </c>
      <c r="B52" s="10">
        <v>600</v>
      </c>
      <c r="C52" s="10">
        <v>60016</v>
      </c>
      <c r="D52" s="10">
        <v>6050</v>
      </c>
      <c r="E52" s="8" t="s">
        <v>112</v>
      </c>
      <c r="F52" s="24">
        <v>50000</v>
      </c>
      <c r="G52" s="24">
        <v>50000</v>
      </c>
      <c r="H52" s="24">
        <v>50000</v>
      </c>
      <c r="I52" s="32"/>
      <c r="J52" s="32"/>
      <c r="K52" s="31"/>
      <c r="L52" s="32"/>
      <c r="M52" s="22" t="s">
        <v>37</v>
      </c>
    </row>
    <row r="53" spans="1:13" ht="38.25">
      <c r="A53" s="22">
        <v>32</v>
      </c>
      <c r="B53" s="10">
        <v>600</v>
      </c>
      <c r="C53" s="10">
        <v>60016</v>
      </c>
      <c r="D53" s="10">
        <v>6050</v>
      </c>
      <c r="E53" s="8" t="s">
        <v>124</v>
      </c>
      <c r="F53" s="24">
        <v>30000</v>
      </c>
      <c r="G53" s="24">
        <v>30000</v>
      </c>
      <c r="H53" s="24">
        <v>30000</v>
      </c>
      <c r="I53" s="32"/>
      <c r="J53" s="32"/>
      <c r="K53" s="31"/>
      <c r="L53" s="32"/>
      <c r="M53" s="22"/>
    </row>
    <row r="54" spans="1:13" ht="38.25">
      <c r="A54" s="22">
        <v>33</v>
      </c>
      <c r="B54" s="10">
        <v>600</v>
      </c>
      <c r="C54" s="10">
        <v>60016</v>
      </c>
      <c r="D54" s="10">
        <v>6050</v>
      </c>
      <c r="E54" s="8" t="s">
        <v>148</v>
      </c>
      <c r="F54" s="24">
        <v>20000</v>
      </c>
      <c r="G54" s="24">
        <v>20000</v>
      </c>
      <c r="H54" s="24">
        <v>20000</v>
      </c>
      <c r="I54" s="32"/>
      <c r="J54" s="32"/>
      <c r="K54" s="31"/>
      <c r="L54" s="32"/>
      <c r="M54" s="22"/>
    </row>
    <row r="55" spans="1:13" ht="38.25">
      <c r="A55" s="22">
        <v>13</v>
      </c>
      <c r="B55" s="10">
        <v>600</v>
      </c>
      <c r="C55" s="10">
        <v>60016</v>
      </c>
      <c r="D55" s="10">
        <v>6050</v>
      </c>
      <c r="E55" s="8" t="s">
        <v>146</v>
      </c>
      <c r="F55" s="24">
        <v>30000</v>
      </c>
      <c r="G55" s="24">
        <v>30000</v>
      </c>
      <c r="H55" s="24">
        <v>30000</v>
      </c>
      <c r="I55" s="32"/>
      <c r="J55" s="32"/>
      <c r="K55" s="31"/>
      <c r="L55" s="32"/>
      <c r="M55" s="22" t="s">
        <v>37</v>
      </c>
    </row>
    <row r="56" spans="1:13" ht="12.75">
      <c r="A56" s="22">
        <v>34</v>
      </c>
      <c r="B56" s="10">
        <v>600</v>
      </c>
      <c r="C56" s="10">
        <v>60016</v>
      </c>
      <c r="D56" s="10">
        <v>6060</v>
      </c>
      <c r="E56" s="8" t="s">
        <v>80</v>
      </c>
      <c r="F56" s="24">
        <v>110000</v>
      </c>
      <c r="G56" s="24">
        <v>110000</v>
      </c>
      <c r="H56" s="24">
        <v>110000</v>
      </c>
      <c r="I56" s="32"/>
      <c r="J56" s="32"/>
      <c r="K56" s="31"/>
      <c r="L56" s="32"/>
      <c r="M56" s="22" t="s">
        <v>37</v>
      </c>
    </row>
    <row r="57" spans="1:13" ht="12.75">
      <c r="A57" s="78" t="s">
        <v>35</v>
      </c>
      <c r="B57" s="78"/>
      <c r="C57" s="78"/>
      <c r="D57" s="78"/>
      <c r="E57" s="78"/>
      <c r="F57" s="29">
        <f>SUM(F36:F56)</f>
        <v>62115000</v>
      </c>
      <c r="G57" s="29">
        <f>SUM(G36:G56)</f>
        <v>15365000</v>
      </c>
      <c r="H57" s="29">
        <f>SUM(H36:H56)</f>
        <v>15070000</v>
      </c>
      <c r="I57" s="29">
        <f>SUM(I36:I56)</f>
        <v>0</v>
      </c>
      <c r="J57" s="29"/>
      <c r="K57" s="29">
        <f>SUM(K36:K56)</f>
        <v>295000</v>
      </c>
      <c r="L57" s="29">
        <f>SUM(L36:L56)</f>
        <v>0</v>
      </c>
      <c r="M57" s="22"/>
    </row>
    <row r="58" spans="1:13" ht="12.75">
      <c r="A58" s="81" t="s">
        <v>36</v>
      </c>
      <c r="B58" s="81"/>
      <c r="C58" s="81"/>
      <c r="D58" s="81"/>
      <c r="E58" s="81"/>
      <c r="F58" s="37">
        <f>SUM(F31,F35,F57)</f>
        <v>64115000</v>
      </c>
      <c r="G58" s="37">
        <f>SUM(G31,G35,G57)</f>
        <v>17365000</v>
      </c>
      <c r="H58" s="37">
        <f>SUM(H31,H35,H57)</f>
        <v>17070000</v>
      </c>
      <c r="I58" s="37">
        <f>SUM(I31,I35,I57)</f>
        <v>0</v>
      </c>
      <c r="J58" s="37"/>
      <c r="K58" s="37">
        <f>SUM(K31,K35,K57)</f>
        <v>295000</v>
      </c>
      <c r="L58" s="37">
        <f>SUM(L31,L35,L57)</f>
        <v>0</v>
      </c>
      <c r="M58" s="66"/>
    </row>
    <row r="59" spans="1:13" ht="63.75">
      <c r="A59" s="22">
        <v>35</v>
      </c>
      <c r="B59" s="10">
        <v>700</v>
      </c>
      <c r="C59" s="10">
        <v>70004</v>
      </c>
      <c r="D59" s="10">
        <v>6050</v>
      </c>
      <c r="E59" s="8" t="s">
        <v>49</v>
      </c>
      <c r="F59" s="24">
        <v>3400000</v>
      </c>
      <c r="G59" s="24">
        <v>1380000</v>
      </c>
      <c r="H59" s="24">
        <v>1380000</v>
      </c>
      <c r="I59" s="32"/>
      <c r="J59" s="32"/>
      <c r="K59" s="31"/>
      <c r="L59" s="32"/>
      <c r="M59" s="22" t="s">
        <v>37</v>
      </c>
    </row>
    <row r="60" spans="1:13" ht="76.5">
      <c r="A60" s="22">
        <v>36</v>
      </c>
      <c r="B60" s="10">
        <v>700</v>
      </c>
      <c r="C60" s="10">
        <v>70004</v>
      </c>
      <c r="D60" s="10">
        <v>6050</v>
      </c>
      <c r="E60" s="8" t="s">
        <v>98</v>
      </c>
      <c r="F60" s="24">
        <v>200000</v>
      </c>
      <c r="G60" s="24">
        <v>200000</v>
      </c>
      <c r="H60" s="24">
        <v>200000</v>
      </c>
      <c r="I60" s="32"/>
      <c r="J60" s="32"/>
      <c r="K60" s="31"/>
      <c r="L60" s="32"/>
      <c r="M60" s="22" t="s">
        <v>37</v>
      </c>
    </row>
    <row r="61" spans="1:13" ht="76.5">
      <c r="A61" s="22">
        <v>37</v>
      </c>
      <c r="B61" s="10">
        <v>700</v>
      </c>
      <c r="C61" s="10">
        <v>70004</v>
      </c>
      <c r="D61" s="10">
        <v>6050</v>
      </c>
      <c r="E61" s="8" t="s">
        <v>145</v>
      </c>
      <c r="F61" s="24">
        <v>400000</v>
      </c>
      <c r="G61" s="24">
        <v>140000</v>
      </c>
      <c r="H61" s="24">
        <v>140000</v>
      </c>
      <c r="I61" s="32"/>
      <c r="J61" s="32"/>
      <c r="K61" s="31"/>
      <c r="L61" s="32"/>
      <c r="M61" s="22" t="s">
        <v>37</v>
      </c>
    </row>
    <row r="62" spans="1:13" ht="51">
      <c r="A62" s="22">
        <v>38</v>
      </c>
      <c r="B62" s="10">
        <v>700</v>
      </c>
      <c r="C62" s="10">
        <v>70004</v>
      </c>
      <c r="D62" s="10">
        <v>6050</v>
      </c>
      <c r="E62" s="8" t="s">
        <v>92</v>
      </c>
      <c r="F62" s="24">
        <v>40000</v>
      </c>
      <c r="G62" s="24">
        <v>40000</v>
      </c>
      <c r="H62" s="24">
        <v>40000</v>
      </c>
      <c r="I62" s="32"/>
      <c r="J62" s="32"/>
      <c r="K62" s="31"/>
      <c r="L62" s="32"/>
      <c r="M62" s="22" t="s">
        <v>37</v>
      </c>
    </row>
    <row r="63" spans="1:13" ht="63.75">
      <c r="A63" s="22">
        <v>39</v>
      </c>
      <c r="B63" s="10">
        <v>700</v>
      </c>
      <c r="C63" s="10">
        <v>70004</v>
      </c>
      <c r="D63" s="10">
        <v>6050</v>
      </c>
      <c r="E63" s="8" t="s">
        <v>93</v>
      </c>
      <c r="F63" s="24">
        <v>7000</v>
      </c>
      <c r="G63" s="24">
        <v>7000</v>
      </c>
      <c r="H63" s="24">
        <v>7000</v>
      </c>
      <c r="I63" s="32"/>
      <c r="J63" s="32"/>
      <c r="K63" s="31"/>
      <c r="L63" s="32"/>
      <c r="M63" s="22" t="s">
        <v>37</v>
      </c>
    </row>
    <row r="64" spans="1:13" ht="12.75">
      <c r="A64" s="78" t="s">
        <v>35</v>
      </c>
      <c r="B64" s="78"/>
      <c r="C64" s="78"/>
      <c r="D64" s="78"/>
      <c r="E64" s="78"/>
      <c r="F64" s="29">
        <f>SUM(F59:F63)</f>
        <v>4047000</v>
      </c>
      <c r="G64" s="29">
        <f>SUM(G59:G63)</f>
        <v>1767000</v>
      </c>
      <c r="H64" s="29">
        <f>SUM(H59:H63)</f>
        <v>1767000</v>
      </c>
      <c r="I64" s="29">
        <f>SUM(I59:I63)</f>
        <v>0</v>
      </c>
      <c r="J64" s="29"/>
      <c r="K64" s="29">
        <f>SUM(K59:K63)</f>
        <v>0</v>
      </c>
      <c r="L64" s="29">
        <f>SUM(L59:L63)</f>
        <v>0</v>
      </c>
      <c r="M64" s="22"/>
    </row>
    <row r="65" spans="1:13" ht="50.25" customHeight="1" hidden="1">
      <c r="A65" s="22"/>
      <c r="B65" s="10"/>
      <c r="C65" s="10"/>
      <c r="D65" s="10"/>
      <c r="E65" s="8"/>
      <c r="F65" s="24"/>
      <c r="G65" s="24"/>
      <c r="H65" s="24"/>
      <c r="I65" s="32"/>
      <c r="J65" s="32"/>
      <c r="K65" s="31" t="s">
        <v>15</v>
      </c>
      <c r="L65" s="32"/>
      <c r="M65" s="22" t="s">
        <v>37</v>
      </c>
    </row>
    <row r="66" spans="1:13" ht="13.5" customHeight="1" hidden="1">
      <c r="A66" s="22"/>
      <c r="B66" s="10"/>
      <c r="C66" s="10"/>
      <c r="D66" s="10"/>
      <c r="E66" s="8"/>
      <c r="F66" s="24"/>
      <c r="G66" s="24"/>
      <c r="H66" s="24"/>
      <c r="I66" s="32"/>
      <c r="J66" s="32"/>
      <c r="K66" s="31"/>
      <c r="L66" s="32"/>
      <c r="M66" s="22"/>
    </row>
    <row r="67" spans="1:13" ht="25.5">
      <c r="A67" s="22">
        <v>40</v>
      </c>
      <c r="B67" s="10">
        <v>700</v>
      </c>
      <c r="C67" s="10">
        <v>70005</v>
      </c>
      <c r="D67" s="10">
        <v>6050</v>
      </c>
      <c r="E67" s="8" t="s">
        <v>50</v>
      </c>
      <c r="F67" s="24">
        <v>1556000</v>
      </c>
      <c r="G67" s="24">
        <v>1556000</v>
      </c>
      <c r="H67" s="24">
        <v>1556000</v>
      </c>
      <c r="I67" s="32"/>
      <c r="J67" s="32"/>
      <c r="K67" s="31"/>
      <c r="L67" s="32"/>
      <c r="M67" s="22" t="s">
        <v>37</v>
      </c>
    </row>
    <row r="68" spans="1:13" ht="12.75">
      <c r="A68" s="78" t="s">
        <v>35</v>
      </c>
      <c r="B68" s="78"/>
      <c r="C68" s="78"/>
      <c r="D68" s="78"/>
      <c r="E68" s="78"/>
      <c r="F68" s="29">
        <f>SUM(F65:F67)</f>
        <v>1556000</v>
      </c>
      <c r="G68" s="29">
        <f>SUM(G65:G67)</f>
        <v>1556000</v>
      </c>
      <c r="H68" s="29">
        <f>SUM(H65:H67)</f>
        <v>1556000</v>
      </c>
      <c r="I68" s="29">
        <f>SUM(I65:I67)</f>
        <v>0</v>
      </c>
      <c r="J68" s="29"/>
      <c r="K68" s="29">
        <f>SUM(K65:K67)</f>
        <v>0</v>
      </c>
      <c r="L68" s="32"/>
      <c r="M68" s="22"/>
    </row>
    <row r="69" spans="1:13" ht="12.75">
      <c r="A69" s="81" t="s">
        <v>36</v>
      </c>
      <c r="B69" s="81"/>
      <c r="C69" s="81"/>
      <c r="D69" s="81"/>
      <c r="E69" s="81"/>
      <c r="F69" s="37">
        <f>SUM(F64,F68)</f>
        <v>5603000</v>
      </c>
      <c r="G69" s="37">
        <f>SUM(G64,G68)</f>
        <v>3323000</v>
      </c>
      <c r="H69" s="37">
        <f>SUM(H64,H68)</f>
        <v>3323000</v>
      </c>
      <c r="I69" s="37">
        <f>SUM(I64,I68)</f>
        <v>0</v>
      </c>
      <c r="J69" s="37"/>
      <c r="K69" s="37">
        <f>SUM(K64,K68)</f>
        <v>0</v>
      </c>
      <c r="L69" s="39"/>
      <c r="M69" s="66"/>
    </row>
    <row r="70" spans="1:13" ht="38.25">
      <c r="A70" s="22">
        <v>41</v>
      </c>
      <c r="B70" s="17">
        <v>710</v>
      </c>
      <c r="C70" s="10">
        <v>71004</v>
      </c>
      <c r="D70" s="10">
        <v>6050</v>
      </c>
      <c r="E70" s="8" t="s">
        <v>32</v>
      </c>
      <c r="F70" s="24">
        <v>250000</v>
      </c>
      <c r="G70" s="24">
        <v>250000</v>
      </c>
      <c r="H70" s="24">
        <v>250000</v>
      </c>
      <c r="I70" s="32"/>
      <c r="J70" s="32"/>
      <c r="K70" s="31"/>
      <c r="L70" s="32"/>
      <c r="M70" s="22" t="s">
        <v>37</v>
      </c>
    </row>
    <row r="71" spans="1:13" ht="25.5">
      <c r="A71" s="22">
        <v>42</v>
      </c>
      <c r="B71" s="10">
        <v>710</v>
      </c>
      <c r="C71" s="10">
        <v>71004</v>
      </c>
      <c r="D71" s="10">
        <v>6620</v>
      </c>
      <c r="E71" s="8" t="s">
        <v>33</v>
      </c>
      <c r="F71" s="24">
        <v>48000</v>
      </c>
      <c r="G71" s="24">
        <v>48000</v>
      </c>
      <c r="H71" s="24">
        <v>48000</v>
      </c>
      <c r="I71" s="32"/>
      <c r="J71" s="32"/>
      <c r="K71" s="31"/>
      <c r="L71" s="32"/>
      <c r="M71" s="67" t="s">
        <v>37</v>
      </c>
    </row>
    <row r="72" spans="1:13" ht="12.75">
      <c r="A72" s="78" t="s">
        <v>35</v>
      </c>
      <c r="B72" s="78"/>
      <c r="C72" s="78"/>
      <c r="D72" s="78"/>
      <c r="E72" s="8"/>
      <c r="F72" s="29">
        <f>SUM(F70:F71)</f>
        <v>298000</v>
      </c>
      <c r="G72" s="29">
        <f>SUM(G70:G71)</f>
        <v>298000</v>
      </c>
      <c r="H72" s="29">
        <f>SUM(H70:H71)</f>
        <v>298000</v>
      </c>
      <c r="I72" s="29">
        <f>SUM(I70:I71)</f>
        <v>0</v>
      </c>
      <c r="J72" s="29"/>
      <c r="K72" s="29">
        <f>SUM(K70:K71)</f>
        <v>0</v>
      </c>
      <c r="L72" s="29">
        <f>SUM(L70:L71)</f>
        <v>0</v>
      </c>
      <c r="M72" s="22"/>
    </row>
    <row r="73" spans="1:13" ht="76.5">
      <c r="A73" s="22">
        <v>43</v>
      </c>
      <c r="B73" s="10">
        <v>710</v>
      </c>
      <c r="C73" s="10">
        <v>71035</v>
      </c>
      <c r="D73" s="10">
        <v>6050</v>
      </c>
      <c r="E73" s="8" t="s">
        <v>94</v>
      </c>
      <c r="F73" s="28">
        <v>40000</v>
      </c>
      <c r="G73" s="28">
        <v>40000</v>
      </c>
      <c r="H73" s="28">
        <v>40000</v>
      </c>
      <c r="I73" s="29"/>
      <c r="J73" s="29"/>
      <c r="K73" s="29"/>
      <c r="L73" s="29"/>
      <c r="M73" s="22" t="s">
        <v>37</v>
      </c>
    </row>
    <row r="74" spans="1:13" ht="38.25">
      <c r="A74" s="22">
        <v>44</v>
      </c>
      <c r="B74" s="10">
        <v>710</v>
      </c>
      <c r="C74" s="10">
        <v>71035</v>
      </c>
      <c r="D74" s="10">
        <v>6050</v>
      </c>
      <c r="E74" s="8" t="s">
        <v>144</v>
      </c>
      <c r="F74" s="24">
        <v>500000</v>
      </c>
      <c r="G74" s="24">
        <v>250000</v>
      </c>
      <c r="H74" s="24">
        <v>250000</v>
      </c>
      <c r="I74" s="32"/>
      <c r="J74" s="32"/>
      <c r="K74" s="31"/>
      <c r="L74" s="32"/>
      <c r="M74" s="22" t="s">
        <v>37</v>
      </c>
    </row>
    <row r="75" spans="1:13" ht="12.75" hidden="1">
      <c r="A75" s="22"/>
      <c r="B75" s="10"/>
      <c r="C75" s="10"/>
      <c r="D75" s="10"/>
      <c r="E75" s="8"/>
      <c r="F75" s="24"/>
      <c r="G75" s="24"/>
      <c r="H75" s="24"/>
      <c r="I75" s="32"/>
      <c r="J75" s="32"/>
      <c r="K75" s="31"/>
      <c r="L75" s="32"/>
      <c r="M75" s="22"/>
    </row>
    <row r="76" spans="1:13" ht="12.75">
      <c r="A76" s="78" t="s">
        <v>35</v>
      </c>
      <c r="B76" s="78"/>
      <c r="C76" s="78"/>
      <c r="D76" s="78"/>
      <c r="E76" s="78"/>
      <c r="F76" s="29">
        <f>SUM(F73:F75)</f>
        <v>540000</v>
      </c>
      <c r="G76" s="29">
        <f>SUM(G73:G74)</f>
        <v>290000</v>
      </c>
      <c r="H76" s="29">
        <f>SUM(H73:H74)</f>
        <v>290000</v>
      </c>
      <c r="I76" s="29">
        <f>SUM(I74:I75)</f>
        <v>0</v>
      </c>
      <c r="J76" s="29"/>
      <c r="K76" s="29">
        <f>SUM(K74:K75)</f>
        <v>0</v>
      </c>
      <c r="L76" s="29">
        <f>SUM(L74:L75)</f>
        <v>0</v>
      </c>
      <c r="M76" s="22"/>
    </row>
    <row r="77" spans="1:13" ht="12.75">
      <c r="A77" s="81" t="s">
        <v>36</v>
      </c>
      <c r="B77" s="81"/>
      <c r="C77" s="81"/>
      <c r="D77" s="81"/>
      <c r="E77" s="81"/>
      <c r="F77" s="37">
        <f>SUM(F72,F76)</f>
        <v>838000</v>
      </c>
      <c r="G77" s="38">
        <f>SUM(G72,G76)</f>
        <v>588000</v>
      </c>
      <c r="H77" s="37">
        <f>SUM(H72,H76)</f>
        <v>588000</v>
      </c>
      <c r="I77" s="37">
        <f>SUM(I72,I76)</f>
        <v>0</v>
      </c>
      <c r="J77" s="37"/>
      <c r="K77" s="37">
        <f>SUM(K72,K76)</f>
        <v>0</v>
      </c>
      <c r="L77" s="37">
        <f>SUM(L72,L76)</f>
        <v>0</v>
      </c>
      <c r="M77" s="66"/>
    </row>
    <row r="78" spans="1:13" s="18" customFormat="1" ht="72" customHeight="1">
      <c r="A78" s="20">
        <v>45</v>
      </c>
      <c r="B78" s="20">
        <v>750</v>
      </c>
      <c r="C78" s="20">
        <v>75023</v>
      </c>
      <c r="D78" s="20">
        <v>6060</v>
      </c>
      <c r="E78" s="21" t="s">
        <v>95</v>
      </c>
      <c r="F78" s="25">
        <v>500000</v>
      </c>
      <c r="G78" s="25">
        <v>500000</v>
      </c>
      <c r="H78" s="25">
        <v>500000</v>
      </c>
      <c r="I78" s="33"/>
      <c r="J78" s="33"/>
      <c r="K78" s="34"/>
      <c r="L78" s="33"/>
      <c r="M78" s="68" t="s">
        <v>37</v>
      </c>
    </row>
    <row r="79" spans="1:13" ht="12.75" hidden="1">
      <c r="A79" s="19"/>
      <c r="B79" s="19"/>
      <c r="C79" s="19"/>
      <c r="D79" s="19"/>
      <c r="E79" s="19"/>
      <c r="F79" s="26"/>
      <c r="G79" s="27"/>
      <c r="H79" s="26"/>
      <c r="I79" s="33"/>
      <c r="J79" s="33"/>
      <c r="K79" s="34"/>
      <c r="L79" s="33"/>
      <c r="M79" s="68"/>
    </row>
    <row r="80" spans="1:13" ht="12.75">
      <c r="A80" s="78" t="s">
        <v>35</v>
      </c>
      <c r="B80" s="78"/>
      <c r="C80" s="78"/>
      <c r="D80" s="78"/>
      <c r="E80" s="78"/>
      <c r="F80" s="26">
        <f>SUM(F78:F79)</f>
        <v>500000</v>
      </c>
      <c r="G80" s="26">
        <f>SUM(G78:G79)</f>
        <v>500000</v>
      </c>
      <c r="H80" s="26">
        <f>SUM(H78:H79)</f>
        <v>500000</v>
      </c>
      <c r="I80" s="26">
        <f>SUM(I78:I79)</f>
        <v>0</v>
      </c>
      <c r="J80" s="26"/>
      <c r="K80" s="26">
        <f>SUM(K78:K79)</f>
        <v>0</v>
      </c>
      <c r="L80" s="33"/>
      <c r="M80" s="68"/>
    </row>
    <row r="81" spans="1:13" ht="12.75">
      <c r="A81" s="81" t="s">
        <v>36</v>
      </c>
      <c r="B81" s="81"/>
      <c r="C81" s="81"/>
      <c r="D81" s="81"/>
      <c r="E81" s="81"/>
      <c r="F81" s="37">
        <f>F80</f>
        <v>500000</v>
      </c>
      <c r="G81" s="37">
        <f>G80</f>
        <v>500000</v>
      </c>
      <c r="H81" s="37">
        <f>H80</f>
        <v>500000</v>
      </c>
      <c r="I81" s="37">
        <f>I80</f>
        <v>0</v>
      </c>
      <c r="J81" s="37"/>
      <c r="K81" s="37">
        <f>K80</f>
        <v>0</v>
      </c>
      <c r="L81" s="39"/>
      <c r="M81" s="66"/>
    </row>
    <row r="82" spans="1:13" ht="38.25">
      <c r="A82" s="22">
        <v>46</v>
      </c>
      <c r="B82" s="10">
        <v>754</v>
      </c>
      <c r="C82" s="10">
        <v>75411</v>
      </c>
      <c r="D82" s="10">
        <v>6300</v>
      </c>
      <c r="E82" s="8" t="s">
        <v>117</v>
      </c>
      <c r="F82" s="24">
        <v>15000</v>
      </c>
      <c r="G82" s="24">
        <v>15000</v>
      </c>
      <c r="H82" s="24">
        <v>15000</v>
      </c>
      <c r="I82" s="32"/>
      <c r="J82" s="32"/>
      <c r="K82" s="31"/>
      <c r="L82" s="32"/>
      <c r="M82" s="22" t="s">
        <v>37</v>
      </c>
    </row>
    <row r="83" spans="1:13" ht="12.75" hidden="1">
      <c r="A83" s="22"/>
      <c r="B83" s="10"/>
      <c r="C83" s="10"/>
      <c r="D83" s="10"/>
      <c r="E83" s="8"/>
      <c r="F83" s="24"/>
      <c r="G83" s="24"/>
      <c r="H83" s="24"/>
      <c r="I83" s="32"/>
      <c r="J83" s="32"/>
      <c r="K83" s="31"/>
      <c r="L83" s="32"/>
      <c r="M83" s="22"/>
    </row>
    <row r="84" spans="1:13" ht="12.75">
      <c r="A84" s="22" t="s">
        <v>35</v>
      </c>
      <c r="B84" s="22"/>
      <c r="C84" s="22"/>
      <c r="D84" s="22"/>
      <c r="E84" s="22"/>
      <c r="F84" s="24">
        <f>SUM(F82:F83)</f>
        <v>15000</v>
      </c>
      <c r="G84" s="24">
        <f>SUM(G82:G83)</f>
        <v>15000</v>
      </c>
      <c r="H84" s="24">
        <f>SUM(H82:H83)</f>
        <v>15000</v>
      </c>
      <c r="I84" s="24">
        <f>SUM(I82:I83)</f>
        <v>0</v>
      </c>
      <c r="J84" s="24"/>
      <c r="K84" s="24">
        <f>SUM(K82:K83)</f>
        <v>0</v>
      </c>
      <c r="L84" s="24">
        <f>SUM(L82:L83)</f>
        <v>0</v>
      </c>
      <c r="M84" s="22"/>
    </row>
    <row r="85" spans="1:13" ht="63.75">
      <c r="A85" s="22">
        <v>47</v>
      </c>
      <c r="B85" s="10">
        <v>754</v>
      </c>
      <c r="C85" s="10">
        <v>75414</v>
      </c>
      <c r="D85" s="10">
        <v>6060</v>
      </c>
      <c r="E85" s="8" t="s">
        <v>51</v>
      </c>
      <c r="F85" s="24">
        <v>64000</v>
      </c>
      <c r="G85" s="24">
        <v>64000</v>
      </c>
      <c r="H85" s="24">
        <v>64000</v>
      </c>
      <c r="I85" s="32"/>
      <c r="J85" s="32"/>
      <c r="K85" s="31"/>
      <c r="L85" s="32"/>
      <c r="M85" s="22" t="s">
        <v>37</v>
      </c>
    </row>
    <row r="86" spans="1:13" ht="12.75" customHeight="1" hidden="1">
      <c r="A86" s="22"/>
      <c r="B86" s="10"/>
      <c r="C86" s="10"/>
      <c r="D86" s="10"/>
      <c r="E86" s="8"/>
      <c r="F86" s="24"/>
      <c r="G86" s="24"/>
      <c r="H86" s="24"/>
      <c r="I86" s="32"/>
      <c r="J86" s="32"/>
      <c r="K86" s="31"/>
      <c r="L86" s="32"/>
      <c r="M86" s="22"/>
    </row>
    <row r="87" spans="1:13" ht="12.75">
      <c r="A87" s="22" t="s">
        <v>35</v>
      </c>
      <c r="B87" s="22"/>
      <c r="C87" s="22"/>
      <c r="D87" s="22"/>
      <c r="E87" s="22"/>
      <c r="F87" s="24">
        <f>SUM(F85:F86)</f>
        <v>64000</v>
      </c>
      <c r="G87" s="24">
        <f>SUM(G85:G86)</f>
        <v>64000</v>
      </c>
      <c r="H87" s="24">
        <f>SUM(H85:H86)</f>
        <v>64000</v>
      </c>
      <c r="I87" s="24">
        <f>SUM(I85:I86)</f>
        <v>0</v>
      </c>
      <c r="J87" s="24"/>
      <c r="K87" s="24">
        <f>SUM(K85:K86)</f>
        <v>0</v>
      </c>
      <c r="L87" s="24">
        <f>SUM(L85:L86)</f>
        <v>0</v>
      </c>
      <c r="M87" s="22"/>
    </row>
    <row r="88" spans="1:13" ht="12.75">
      <c r="A88" s="81" t="s">
        <v>36</v>
      </c>
      <c r="B88" s="81"/>
      <c r="C88" s="81"/>
      <c r="D88" s="81"/>
      <c r="E88" s="81"/>
      <c r="F88" s="37">
        <f>SUM(F84,F87)</f>
        <v>79000</v>
      </c>
      <c r="G88" s="37">
        <f>SUM(G84,G87)</f>
        <v>79000</v>
      </c>
      <c r="H88" s="37">
        <f>SUM(H84,H87)</f>
        <v>79000</v>
      </c>
      <c r="I88" s="37">
        <f>I87</f>
        <v>0</v>
      </c>
      <c r="J88" s="37"/>
      <c r="K88" s="37">
        <f>K87</f>
        <v>0</v>
      </c>
      <c r="L88" s="37">
        <f>L87</f>
        <v>0</v>
      </c>
      <c r="M88" s="66"/>
    </row>
    <row r="89" spans="1:13" ht="57.75" customHeight="1">
      <c r="A89" s="20">
        <v>48</v>
      </c>
      <c r="B89" s="20">
        <v>801</v>
      </c>
      <c r="C89" s="20">
        <v>80101</v>
      </c>
      <c r="D89" s="20">
        <v>6050</v>
      </c>
      <c r="E89" s="21" t="s">
        <v>105</v>
      </c>
      <c r="F89" s="28">
        <v>70000</v>
      </c>
      <c r="G89" s="28">
        <v>70000</v>
      </c>
      <c r="H89" s="28">
        <v>70000</v>
      </c>
      <c r="I89" s="32"/>
      <c r="J89" s="32"/>
      <c r="K89" s="31"/>
      <c r="L89" s="32"/>
      <c r="M89" s="22" t="s">
        <v>37</v>
      </c>
    </row>
    <row r="90" spans="1:13" ht="51">
      <c r="A90" s="20">
        <v>49</v>
      </c>
      <c r="B90" s="20">
        <v>801</v>
      </c>
      <c r="C90" s="20">
        <v>80101</v>
      </c>
      <c r="D90" s="20">
        <v>6060</v>
      </c>
      <c r="E90" s="43" t="s">
        <v>102</v>
      </c>
      <c r="F90" s="28">
        <v>4000</v>
      </c>
      <c r="G90" s="28">
        <v>4000</v>
      </c>
      <c r="H90" s="28">
        <v>4000</v>
      </c>
      <c r="I90" s="44"/>
      <c r="J90" s="44"/>
      <c r="K90" s="45"/>
      <c r="L90" s="44"/>
      <c r="M90" s="67" t="s">
        <v>37</v>
      </c>
    </row>
    <row r="91" spans="1:13" ht="12.75">
      <c r="A91" s="90" t="s">
        <v>35</v>
      </c>
      <c r="B91" s="90"/>
      <c r="C91" s="90"/>
      <c r="D91" s="90"/>
      <c r="E91" s="90"/>
      <c r="F91" s="28">
        <f>SUM(F89:F90)</f>
        <v>74000</v>
      </c>
      <c r="G91" s="28">
        <f>SUM(G89:G90)</f>
        <v>74000</v>
      </c>
      <c r="H91" s="28">
        <f>SUM(H89:H90)</f>
        <v>74000</v>
      </c>
      <c r="I91" s="28">
        <f>SUM(I89:I89)</f>
        <v>0</v>
      </c>
      <c r="J91" s="28"/>
      <c r="K91" s="28">
        <f>SUM(K89:K89)</f>
        <v>0</v>
      </c>
      <c r="L91" s="32"/>
      <c r="M91" s="22"/>
    </row>
    <row r="92" spans="1:13" ht="57.75" customHeight="1">
      <c r="A92" s="20">
        <v>50</v>
      </c>
      <c r="B92" s="20">
        <v>801</v>
      </c>
      <c r="C92" s="20">
        <v>80110</v>
      </c>
      <c r="D92" s="20">
        <v>6060</v>
      </c>
      <c r="E92" s="43" t="s">
        <v>103</v>
      </c>
      <c r="F92" s="28">
        <v>17500</v>
      </c>
      <c r="G92" s="28">
        <v>17500</v>
      </c>
      <c r="H92" s="28">
        <v>17500</v>
      </c>
      <c r="I92" s="32"/>
      <c r="J92" s="32"/>
      <c r="K92" s="31"/>
      <c r="L92" s="32"/>
      <c r="M92" s="22" t="s">
        <v>37</v>
      </c>
    </row>
    <row r="93" spans="1:13" ht="38.25">
      <c r="A93" s="20">
        <v>51</v>
      </c>
      <c r="B93" s="20">
        <v>801</v>
      </c>
      <c r="C93" s="20">
        <v>80110</v>
      </c>
      <c r="D93" s="20">
        <v>6060</v>
      </c>
      <c r="E93" s="43" t="s">
        <v>104</v>
      </c>
      <c r="F93" s="28">
        <v>4000</v>
      </c>
      <c r="G93" s="28">
        <v>4000</v>
      </c>
      <c r="H93" s="28">
        <v>4000</v>
      </c>
      <c r="I93" s="44"/>
      <c r="J93" s="44"/>
      <c r="K93" s="45"/>
      <c r="L93" s="44"/>
      <c r="M93" s="67" t="s">
        <v>37</v>
      </c>
    </row>
    <row r="94" spans="1:13" ht="12.75">
      <c r="A94" s="90" t="s">
        <v>35</v>
      </c>
      <c r="B94" s="90"/>
      <c r="C94" s="90"/>
      <c r="D94" s="90"/>
      <c r="E94" s="90"/>
      <c r="F94" s="28">
        <f>SUM(F92:F93)</f>
        <v>21500</v>
      </c>
      <c r="G94" s="28">
        <f>SUM(G92:G93)</f>
        <v>21500</v>
      </c>
      <c r="H94" s="28">
        <f>SUM(H92:H93)</f>
        <v>21500</v>
      </c>
      <c r="I94" s="28">
        <f>SUM(I92:I92)</f>
        <v>0</v>
      </c>
      <c r="J94" s="28"/>
      <c r="K94" s="28">
        <f>SUM(K92:K92)</f>
        <v>0</v>
      </c>
      <c r="L94" s="32"/>
      <c r="M94" s="22"/>
    </row>
    <row r="95" spans="1:13" ht="12.75">
      <c r="A95" s="81" t="s">
        <v>36</v>
      </c>
      <c r="B95" s="81"/>
      <c r="C95" s="81"/>
      <c r="D95" s="81"/>
      <c r="E95" s="81"/>
      <c r="F95" s="37">
        <f>SUM(F91,F94)</f>
        <v>95500</v>
      </c>
      <c r="G95" s="37">
        <f>SUM(G91,G94)</f>
        <v>95500</v>
      </c>
      <c r="H95" s="37">
        <f>SUM(H91,H94)</f>
        <v>95500</v>
      </c>
      <c r="I95" s="37">
        <f>I91</f>
        <v>0</v>
      </c>
      <c r="J95" s="37"/>
      <c r="K95" s="37">
        <f>K91</f>
        <v>0</v>
      </c>
      <c r="L95" s="39"/>
      <c r="M95" s="66"/>
    </row>
    <row r="96" spans="1:13" ht="66" customHeight="1">
      <c r="A96" s="22">
        <v>52</v>
      </c>
      <c r="B96" s="10">
        <v>851</v>
      </c>
      <c r="C96" s="10">
        <v>85154</v>
      </c>
      <c r="D96" s="10">
        <v>6050</v>
      </c>
      <c r="E96" s="8" t="s">
        <v>52</v>
      </c>
      <c r="F96" s="24">
        <v>1000000</v>
      </c>
      <c r="G96" s="24">
        <v>550000</v>
      </c>
      <c r="H96" s="24">
        <v>550000</v>
      </c>
      <c r="I96" s="32"/>
      <c r="J96" s="32"/>
      <c r="K96" s="31"/>
      <c r="L96" s="32"/>
      <c r="M96" s="22" t="s">
        <v>37</v>
      </c>
    </row>
    <row r="97" spans="1:13" ht="12.75" hidden="1">
      <c r="A97" s="22"/>
      <c r="B97" s="10"/>
      <c r="C97" s="10"/>
      <c r="D97" s="10"/>
      <c r="E97" s="8"/>
      <c r="F97" s="24"/>
      <c r="G97" s="24"/>
      <c r="H97" s="24"/>
      <c r="I97" s="32"/>
      <c r="J97" s="32"/>
      <c r="K97" s="31"/>
      <c r="L97" s="32"/>
      <c r="M97" s="22"/>
    </row>
    <row r="98" spans="1:13" ht="12.75">
      <c r="A98" s="78" t="s">
        <v>35</v>
      </c>
      <c r="B98" s="78"/>
      <c r="C98" s="78"/>
      <c r="D98" s="78"/>
      <c r="E98" s="78"/>
      <c r="F98" s="29">
        <f>SUM(F96:F96)</f>
        <v>1000000</v>
      </c>
      <c r="G98" s="24">
        <f>SUM(G96:G96)</f>
        <v>550000</v>
      </c>
      <c r="H98" s="29">
        <f>SUM(H96:H96)</f>
        <v>550000</v>
      </c>
      <c r="I98" s="29">
        <f>SUM(I96:I96)</f>
        <v>0</v>
      </c>
      <c r="J98" s="29"/>
      <c r="K98" s="29">
        <f>SUM(K96:K96)</f>
        <v>0</v>
      </c>
      <c r="L98" s="29">
        <f>SUM(L96:L96)</f>
        <v>0</v>
      </c>
      <c r="M98" s="22"/>
    </row>
    <row r="99" spans="1:13" ht="12.75">
      <c r="A99" s="81" t="s">
        <v>36</v>
      </c>
      <c r="B99" s="81"/>
      <c r="C99" s="81"/>
      <c r="D99" s="81"/>
      <c r="E99" s="81"/>
      <c r="F99" s="37">
        <f>F98</f>
        <v>1000000</v>
      </c>
      <c r="G99" s="37">
        <f>G98</f>
        <v>550000</v>
      </c>
      <c r="H99" s="37">
        <f>H98</f>
        <v>550000</v>
      </c>
      <c r="I99" s="37">
        <f>I98</f>
        <v>0</v>
      </c>
      <c r="J99" s="37"/>
      <c r="K99" s="37">
        <f>K98</f>
        <v>0</v>
      </c>
      <c r="L99" s="37">
        <f>L98</f>
        <v>0</v>
      </c>
      <c r="M99" s="66"/>
    </row>
    <row r="100" spans="1:13" ht="51" hidden="1">
      <c r="A100" s="20" t="s">
        <v>100</v>
      </c>
      <c r="B100" s="20">
        <v>852</v>
      </c>
      <c r="C100" s="20">
        <v>85219</v>
      </c>
      <c r="D100" s="20">
        <v>6060</v>
      </c>
      <c r="E100" s="21" t="s">
        <v>39</v>
      </c>
      <c r="F100" s="25">
        <v>0</v>
      </c>
      <c r="G100" s="25">
        <v>0</v>
      </c>
      <c r="H100" s="25">
        <v>0</v>
      </c>
      <c r="I100" s="35"/>
      <c r="J100" s="35"/>
      <c r="K100" s="36"/>
      <c r="L100" s="35"/>
      <c r="M100" s="20" t="s">
        <v>40</v>
      </c>
    </row>
    <row r="101" spans="1:13" ht="12.75" hidden="1">
      <c r="A101" s="20"/>
      <c r="B101" s="20"/>
      <c r="C101" s="20"/>
      <c r="D101" s="20"/>
      <c r="E101" s="20"/>
      <c r="F101" s="25"/>
      <c r="G101" s="25"/>
      <c r="H101" s="25"/>
      <c r="I101" s="35"/>
      <c r="J101" s="35"/>
      <c r="K101" s="36"/>
      <c r="L101" s="35"/>
      <c r="M101" s="20"/>
    </row>
    <row r="102" spans="1:13" ht="12.75" hidden="1">
      <c r="A102" s="78" t="s">
        <v>35</v>
      </c>
      <c r="B102" s="78"/>
      <c r="C102" s="78"/>
      <c r="D102" s="78"/>
      <c r="E102" s="78"/>
      <c r="F102" s="26">
        <f>SUM(F100:F101)</f>
        <v>0</v>
      </c>
      <c r="G102" s="26">
        <f>SUM(G100:G101)</f>
        <v>0</v>
      </c>
      <c r="H102" s="26">
        <f>SUM(H100:H101)</f>
        <v>0</v>
      </c>
      <c r="I102" s="26">
        <f>SUM(I100:I101)</f>
        <v>0</v>
      </c>
      <c r="J102" s="26"/>
      <c r="K102" s="26">
        <f>SUM(K100:K101)</f>
        <v>0</v>
      </c>
      <c r="L102" s="26">
        <f>SUM(L100:L101)</f>
        <v>0</v>
      </c>
      <c r="M102" s="68"/>
    </row>
    <row r="103" spans="1:13" ht="12.75" hidden="1">
      <c r="A103" s="81" t="s">
        <v>36</v>
      </c>
      <c r="B103" s="81"/>
      <c r="C103" s="81"/>
      <c r="D103" s="81"/>
      <c r="E103" s="81"/>
      <c r="F103" s="37">
        <f>F102</f>
        <v>0</v>
      </c>
      <c r="G103" s="37">
        <f>G102</f>
        <v>0</v>
      </c>
      <c r="H103" s="37">
        <f>H102</f>
        <v>0</v>
      </c>
      <c r="I103" s="37">
        <f>I102</f>
        <v>0</v>
      </c>
      <c r="J103" s="37"/>
      <c r="K103" s="37">
        <f>K102</f>
        <v>0</v>
      </c>
      <c r="L103" s="37">
        <f>L102</f>
        <v>0</v>
      </c>
      <c r="M103" s="66"/>
    </row>
    <row r="104" spans="1:13" ht="51">
      <c r="A104" s="22">
        <v>53</v>
      </c>
      <c r="B104" s="10">
        <v>900</v>
      </c>
      <c r="C104" s="10">
        <v>90001</v>
      </c>
      <c r="D104" s="10">
        <v>6050</v>
      </c>
      <c r="E104" s="8" t="s">
        <v>68</v>
      </c>
      <c r="F104" s="24">
        <v>1200000</v>
      </c>
      <c r="G104" s="24">
        <v>1200000</v>
      </c>
      <c r="H104" s="24">
        <v>1200000</v>
      </c>
      <c r="I104" s="32"/>
      <c r="J104" s="32"/>
      <c r="K104" s="31"/>
      <c r="L104" s="32"/>
      <c r="M104" s="22" t="s">
        <v>37</v>
      </c>
    </row>
    <row r="105" spans="1:13" ht="63.75">
      <c r="A105" s="22">
        <v>54</v>
      </c>
      <c r="B105" s="10">
        <v>900</v>
      </c>
      <c r="C105" s="10">
        <v>90001</v>
      </c>
      <c r="D105" s="10">
        <v>6050</v>
      </c>
      <c r="E105" s="8" t="s">
        <v>69</v>
      </c>
      <c r="F105" s="24">
        <v>85000</v>
      </c>
      <c r="G105" s="24">
        <v>85000</v>
      </c>
      <c r="H105" s="24">
        <v>85000</v>
      </c>
      <c r="I105" s="32"/>
      <c r="J105" s="32"/>
      <c r="K105" s="31"/>
      <c r="L105" s="32"/>
      <c r="M105" s="22" t="s">
        <v>37</v>
      </c>
    </row>
    <row r="106" spans="1:13" ht="63.75">
      <c r="A106" s="22">
        <v>55</v>
      </c>
      <c r="B106" s="10">
        <v>900</v>
      </c>
      <c r="C106" s="10">
        <v>90001</v>
      </c>
      <c r="D106" s="10">
        <v>6050</v>
      </c>
      <c r="E106" s="8" t="s">
        <v>70</v>
      </c>
      <c r="F106" s="24">
        <v>1500000</v>
      </c>
      <c r="G106" s="24">
        <v>1500000</v>
      </c>
      <c r="H106" s="24">
        <v>1500000</v>
      </c>
      <c r="I106" s="32"/>
      <c r="J106" s="32"/>
      <c r="K106" s="31"/>
      <c r="L106" s="32"/>
      <c r="M106" s="22" t="s">
        <v>37</v>
      </c>
    </row>
    <row r="107" spans="1:13" ht="51">
      <c r="A107" s="22">
        <v>56</v>
      </c>
      <c r="B107" s="10">
        <v>900</v>
      </c>
      <c r="C107" s="10">
        <v>90001</v>
      </c>
      <c r="D107" s="10">
        <v>6050</v>
      </c>
      <c r="E107" s="8" t="s">
        <v>71</v>
      </c>
      <c r="F107" s="24">
        <v>2000000</v>
      </c>
      <c r="G107" s="24">
        <v>250000</v>
      </c>
      <c r="H107" s="24">
        <v>250000</v>
      </c>
      <c r="I107" s="32"/>
      <c r="J107" s="32"/>
      <c r="K107" s="31"/>
      <c r="L107" s="32"/>
      <c r="M107" s="22" t="s">
        <v>37</v>
      </c>
    </row>
    <row r="108" spans="1:13" ht="76.5">
      <c r="A108" s="22">
        <v>57</v>
      </c>
      <c r="B108" s="10">
        <v>900</v>
      </c>
      <c r="C108" s="10">
        <v>90001</v>
      </c>
      <c r="D108" s="10">
        <v>6050</v>
      </c>
      <c r="E108" s="8" t="s">
        <v>118</v>
      </c>
      <c r="F108" s="24">
        <v>19600000</v>
      </c>
      <c r="G108" s="24">
        <v>2000000</v>
      </c>
      <c r="H108" s="24">
        <v>2000000</v>
      </c>
      <c r="I108" s="32"/>
      <c r="J108" s="32"/>
      <c r="K108" s="31"/>
      <c r="L108" s="32"/>
      <c r="M108" s="22" t="s">
        <v>37</v>
      </c>
    </row>
    <row r="109" spans="1:13" ht="76.5">
      <c r="A109" s="22">
        <v>58</v>
      </c>
      <c r="B109" s="10">
        <v>900</v>
      </c>
      <c r="C109" s="10">
        <v>90001</v>
      </c>
      <c r="D109" s="10">
        <v>6050</v>
      </c>
      <c r="E109" s="8" t="s">
        <v>150</v>
      </c>
      <c r="F109" s="41">
        <v>77800000</v>
      </c>
      <c r="G109" s="24">
        <v>400000</v>
      </c>
      <c r="H109" s="24">
        <v>400000</v>
      </c>
      <c r="I109" s="32"/>
      <c r="J109" s="32"/>
      <c r="K109" s="31"/>
      <c r="L109" s="32"/>
      <c r="M109" s="22" t="s">
        <v>37</v>
      </c>
    </row>
    <row r="110" spans="1:13" ht="76.5">
      <c r="A110" s="22">
        <v>59</v>
      </c>
      <c r="B110" s="10">
        <v>900</v>
      </c>
      <c r="C110" s="10">
        <v>90001</v>
      </c>
      <c r="D110" s="10">
        <v>6050</v>
      </c>
      <c r="E110" s="8" t="s">
        <v>128</v>
      </c>
      <c r="F110" s="58">
        <v>5000</v>
      </c>
      <c r="G110" s="58">
        <v>5000</v>
      </c>
      <c r="H110" s="58">
        <v>5000</v>
      </c>
      <c r="I110" s="7"/>
      <c r="J110" s="8"/>
      <c r="K110" s="7"/>
      <c r="L110" s="7"/>
      <c r="M110" s="6" t="s">
        <v>37</v>
      </c>
    </row>
    <row r="111" spans="1:13" ht="76.5">
      <c r="A111" s="22">
        <v>60</v>
      </c>
      <c r="B111" s="10">
        <v>900</v>
      </c>
      <c r="C111" s="10">
        <v>90001</v>
      </c>
      <c r="D111" s="10">
        <v>6050</v>
      </c>
      <c r="E111" s="8" t="s">
        <v>134</v>
      </c>
      <c r="F111" s="58">
        <v>2000</v>
      </c>
      <c r="G111" s="58">
        <v>2000</v>
      </c>
      <c r="H111" s="58">
        <v>2000</v>
      </c>
      <c r="I111" s="7"/>
      <c r="J111" s="8"/>
      <c r="K111" s="7"/>
      <c r="L111" s="7"/>
      <c r="M111" s="6" t="s">
        <v>37</v>
      </c>
    </row>
    <row r="112" spans="1:13" ht="76.5">
      <c r="A112" s="22">
        <v>61</v>
      </c>
      <c r="B112" s="10">
        <v>900</v>
      </c>
      <c r="C112" s="10">
        <v>90001</v>
      </c>
      <c r="D112" s="10">
        <v>6050</v>
      </c>
      <c r="E112" s="8" t="s">
        <v>129</v>
      </c>
      <c r="F112" s="58">
        <v>2000</v>
      </c>
      <c r="G112" s="58">
        <v>2000</v>
      </c>
      <c r="H112" s="58">
        <v>2000</v>
      </c>
      <c r="I112" s="7"/>
      <c r="J112" s="8"/>
      <c r="K112" s="7"/>
      <c r="L112" s="7"/>
      <c r="M112" s="6" t="s">
        <v>37</v>
      </c>
    </row>
    <row r="113" spans="1:13" ht="76.5">
      <c r="A113" s="22">
        <v>62</v>
      </c>
      <c r="B113" s="10">
        <v>900</v>
      </c>
      <c r="C113" s="10">
        <v>90001</v>
      </c>
      <c r="D113" s="10">
        <v>6050</v>
      </c>
      <c r="E113" s="8" t="s">
        <v>132</v>
      </c>
      <c r="F113" s="58">
        <v>2000</v>
      </c>
      <c r="G113" s="58">
        <v>2000</v>
      </c>
      <c r="H113" s="58">
        <v>2000</v>
      </c>
      <c r="I113" s="7"/>
      <c r="J113" s="8"/>
      <c r="K113" s="7"/>
      <c r="L113" s="7"/>
      <c r="M113" s="6" t="s">
        <v>37</v>
      </c>
    </row>
    <row r="114" spans="1:13" ht="76.5">
      <c r="A114" s="22">
        <v>63</v>
      </c>
      <c r="B114" s="10">
        <v>900</v>
      </c>
      <c r="C114" s="10">
        <v>9001</v>
      </c>
      <c r="D114" s="10">
        <v>6050</v>
      </c>
      <c r="E114" s="8" t="s">
        <v>130</v>
      </c>
      <c r="F114" s="58">
        <v>2000</v>
      </c>
      <c r="G114" s="58">
        <v>2000</v>
      </c>
      <c r="H114" s="58">
        <v>2000</v>
      </c>
      <c r="I114" s="7"/>
      <c r="J114" s="8"/>
      <c r="K114" s="7"/>
      <c r="L114" s="7"/>
      <c r="M114" s="6" t="s">
        <v>37</v>
      </c>
    </row>
    <row r="115" spans="1:13" ht="76.5">
      <c r="A115" s="22">
        <v>64</v>
      </c>
      <c r="B115" s="10">
        <v>900</v>
      </c>
      <c r="C115" s="10">
        <v>90001</v>
      </c>
      <c r="D115" s="10">
        <v>6050</v>
      </c>
      <c r="E115" s="8" t="s">
        <v>133</v>
      </c>
      <c r="F115" s="58">
        <v>2000</v>
      </c>
      <c r="G115" s="58">
        <v>2000</v>
      </c>
      <c r="H115" s="58">
        <v>2000</v>
      </c>
      <c r="I115" s="7"/>
      <c r="J115" s="8"/>
      <c r="K115" s="7"/>
      <c r="L115" s="7"/>
      <c r="M115" s="6" t="s">
        <v>37</v>
      </c>
    </row>
    <row r="116" spans="1:13" ht="76.5">
      <c r="A116" s="22">
        <v>65</v>
      </c>
      <c r="B116" s="10">
        <v>900</v>
      </c>
      <c r="C116" s="10">
        <v>90001</v>
      </c>
      <c r="D116" s="10">
        <v>6050</v>
      </c>
      <c r="E116" s="8" t="s">
        <v>131</v>
      </c>
      <c r="F116" s="58">
        <v>2000</v>
      </c>
      <c r="G116" s="58">
        <v>2000</v>
      </c>
      <c r="H116" s="58">
        <v>2000</v>
      </c>
      <c r="I116" s="7"/>
      <c r="J116" s="8"/>
      <c r="K116" s="7"/>
      <c r="L116" s="7"/>
      <c r="M116" s="6" t="s">
        <v>37</v>
      </c>
    </row>
    <row r="117" spans="1:13" ht="12.75">
      <c r="A117" s="78" t="s">
        <v>35</v>
      </c>
      <c r="B117" s="78"/>
      <c r="C117" s="78"/>
      <c r="D117" s="78"/>
      <c r="E117" s="78"/>
      <c r="F117" s="29">
        <f>SUM(F104:F116)</f>
        <v>102202000</v>
      </c>
      <c r="G117" s="29">
        <f>SUM(G104:G116)</f>
        <v>5452000</v>
      </c>
      <c r="H117" s="29">
        <f>SUM(H104:H116)</f>
        <v>5452000</v>
      </c>
      <c r="I117" s="32"/>
      <c r="J117" s="32"/>
      <c r="K117" s="31"/>
      <c r="L117" s="32"/>
      <c r="M117" s="6" t="s">
        <v>37</v>
      </c>
    </row>
    <row r="118" spans="1:13" ht="51">
      <c r="A118" s="22">
        <v>66</v>
      </c>
      <c r="B118" s="22">
        <v>900</v>
      </c>
      <c r="C118" s="22">
        <v>90002</v>
      </c>
      <c r="D118" s="22">
        <v>6050</v>
      </c>
      <c r="E118" s="40" t="s">
        <v>114</v>
      </c>
      <c r="F118" s="28">
        <v>5000000</v>
      </c>
      <c r="G118" s="28">
        <v>500000</v>
      </c>
      <c r="H118" s="28">
        <v>500000</v>
      </c>
      <c r="I118" s="32"/>
      <c r="J118" s="32"/>
      <c r="K118" s="31"/>
      <c r="L118" s="32"/>
      <c r="M118" s="6" t="s">
        <v>37</v>
      </c>
    </row>
    <row r="119" spans="1:13" ht="12.75" hidden="1">
      <c r="A119" s="22"/>
      <c r="B119" s="22"/>
      <c r="C119" s="22"/>
      <c r="D119" s="22"/>
      <c r="E119" s="22"/>
      <c r="F119" s="29">
        <v>0</v>
      </c>
      <c r="G119" s="29"/>
      <c r="H119" s="29"/>
      <c r="I119" s="32"/>
      <c r="J119" s="32"/>
      <c r="K119" s="31"/>
      <c r="L119" s="32"/>
      <c r="M119" s="22"/>
    </row>
    <row r="120" spans="1:13" ht="12.75">
      <c r="A120" s="78" t="s">
        <v>35</v>
      </c>
      <c r="B120" s="78"/>
      <c r="C120" s="78"/>
      <c r="D120" s="78"/>
      <c r="E120" s="78"/>
      <c r="F120" s="29">
        <f>SUM(F118:F119)</f>
        <v>5000000</v>
      </c>
      <c r="G120" s="29">
        <f>SUM(G118:G119)</f>
        <v>500000</v>
      </c>
      <c r="H120" s="29">
        <f>SUM(H118:H119)</f>
        <v>500000</v>
      </c>
      <c r="I120" s="32"/>
      <c r="J120" s="32"/>
      <c r="K120" s="31"/>
      <c r="L120" s="32"/>
      <c r="M120" s="22"/>
    </row>
    <row r="121" spans="1:13" ht="67.5" customHeight="1">
      <c r="A121" s="22">
        <v>67</v>
      </c>
      <c r="B121" s="22">
        <v>900</v>
      </c>
      <c r="C121" s="22">
        <v>90004</v>
      </c>
      <c r="D121" s="22">
        <v>6050</v>
      </c>
      <c r="E121" s="23" t="s">
        <v>125</v>
      </c>
      <c r="F121" s="28">
        <v>200000</v>
      </c>
      <c r="G121" s="28">
        <v>200000</v>
      </c>
      <c r="H121" s="28">
        <v>200000</v>
      </c>
      <c r="I121" s="32"/>
      <c r="J121" s="32"/>
      <c r="K121" s="31"/>
      <c r="L121" s="32"/>
      <c r="M121" s="22" t="s">
        <v>37</v>
      </c>
    </row>
    <row r="122" spans="1:13" ht="67.5" customHeight="1">
      <c r="A122" s="22">
        <v>68</v>
      </c>
      <c r="B122" s="22">
        <v>900</v>
      </c>
      <c r="C122" s="22">
        <v>90004</v>
      </c>
      <c r="D122" s="22">
        <v>6050</v>
      </c>
      <c r="E122" s="23" t="s">
        <v>97</v>
      </c>
      <c r="F122" s="28">
        <v>300000</v>
      </c>
      <c r="G122" s="28">
        <v>300000</v>
      </c>
      <c r="H122" s="28">
        <v>300000</v>
      </c>
      <c r="I122" s="32"/>
      <c r="J122" s="32"/>
      <c r="K122" s="31"/>
      <c r="L122" s="32"/>
      <c r="M122" s="22" t="s">
        <v>37</v>
      </c>
    </row>
    <row r="123" spans="1:13" ht="63.75" hidden="1">
      <c r="A123" s="22">
        <v>49</v>
      </c>
      <c r="B123" s="22">
        <v>900</v>
      </c>
      <c r="C123" s="22">
        <v>90004</v>
      </c>
      <c r="D123" s="22">
        <v>6050</v>
      </c>
      <c r="E123" s="23" t="s">
        <v>44</v>
      </c>
      <c r="F123" s="28">
        <v>0</v>
      </c>
      <c r="G123" s="28">
        <v>0</v>
      </c>
      <c r="H123" s="28">
        <v>0</v>
      </c>
      <c r="I123" s="32"/>
      <c r="J123" s="32"/>
      <c r="K123" s="31"/>
      <c r="L123" s="32"/>
      <c r="M123" s="22" t="s">
        <v>37</v>
      </c>
    </row>
    <row r="124" spans="1:13" ht="89.25" hidden="1">
      <c r="A124" s="22">
        <v>50</v>
      </c>
      <c r="B124" s="22">
        <v>900</v>
      </c>
      <c r="C124" s="22">
        <v>90004</v>
      </c>
      <c r="D124" s="22">
        <v>6050</v>
      </c>
      <c r="E124" s="23" t="s">
        <v>47</v>
      </c>
      <c r="F124" s="28">
        <v>0</v>
      </c>
      <c r="G124" s="28">
        <v>0</v>
      </c>
      <c r="H124" s="28">
        <v>0</v>
      </c>
      <c r="I124" s="32"/>
      <c r="J124" s="32"/>
      <c r="K124" s="31"/>
      <c r="L124" s="32"/>
      <c r="M124" s="22" t="s">
        <v>37</v>
      </c>
    </row>
    <row r="125" spans="1:13" ht="63.75" hidden="1">
      <c r="A125" s="22">
        <v>51</v>
      </c>
      <c r="B125" s="22">
        <v>900</v>
      </c>
      <c r="C125" s="22">
        <v>90004</v>
      </c>
      <c r="D125" s="22">
        <v>6050</v>
      </c>
      <c r="E125" s="23" t="s">
        <v>43</v>
      </c>
      <c r="F125" s="28">
        <v>0</v>
      </c>
      <c r="G125" s="28">
        <v>0</v>
      </c>
      <c r="H125" s="28">
        <v>0</v>
      </c>
      <c r="I125" s="32"/>
      <c r="J125" s="32"/>
      <c r="K125" s="31"/>
      <c r="L125" s="32"/>
      <c r="M125" s="22" t="s">
        <v>37</v>
      </c>
    </row>
    <row r="126" spans="1:13" ht="67.5" customHeight="1">
      <c r="A126" s="22">
        <v>69</v>
      </c>
      <c r="B126" s="22">
        <v>900</v>
      </c>
      <c r="C126" s="22">
        <v>90004</v>
      </c>
      <c r="D126" s="22">
        <v>6050</v>
      </c>
      <c r="E126" s="23" t="s">
        <v>135</v>
      </c>
      <c r="F126" s="59">
        <v>5000</v>
      </c>
      <c r="G126" s="59">
        <v>5000</v>
      </c>
      <c r="H126" s="59">
        <v>5000</v>
      </c>
      <c r="I126" s="7"/>
      <c r="J126" s="8"/>
      <c r="K126" s="7"/>
      <c r="L126" s="7"/>
      <c r="M126" s="6" t="s">
        <v>37</v>
      </c>
    </row>
    <row r="127" spans="1:13" ht="63.75">
      <c r="A127" s="22">
        <v>70</v>
      </c>
      <c r="B127" s="22">
        <v>900</v>
      </c>
      <c r="C127" s="22">
        <v>90004</v>
      </c>
      <c r="D127" s="22">
        <v>6050</v>
      </c>
      <c r="E127" s="23" t="s">
        <v>44</v>
      </c>
      <c r="F127" s="59">
        <v>2000</v>
      </c>
      <c r="G127" s="59">
        <v>2000</v>
      </c>
      <c r="H127" s="60">
        <v>2000</v>
      </c>
      <c r="I127" s="7"/>
      <c r="J127" s="8"/>
      <c r="K127" s="7"/>
      <c r="L127" s="7"/>
      <c r="M127" s="6" t="s">
        <v>37</v>
      </c>
    </row>
    <row r="128" spans="1:13" ht="63.75">
      <c r="A128" s="22">
        <v>71</v>
      </c>
      <c r="B128" s="22">
        <v>900</v>
      </c>
      <c r="C128" s="22">
        <v>90004</v>
      </c>
      <c r="D128" s="22">
        <v>6050</v>
      </c>
      <c r="E128" s="23" t="s">
        <v>43</v>
      </c>
      <c r="F128" s="59">
        <v>2000</v>
      </c>
      <c r="G128" s="59">
        <v>2000</v>
      </c>
      <c r="H128" s="59">
        <v>2000</v>
      </c>
      <c r="I128" s="7"/>
      <c r="J128" s="8"/>
      <c r="K128" s="7"/>
      <c r="L128" s="7"/>
      <c r="M128" s="6" t="s">
        <v>37</v>
      </c>
    </row>
    <row r="129" spans="1:13" ht="12.75">
      <c r="A129" s="78" t="s">
        <v>35</v>
      </c>
      <c r="B129" s="78"/>
      <c r="C129" s="78"/>
      <c r="D129" s="78"/>
      <c r="E129" s="78"/>
      <c r="F129" s="29">
        <f>SUM(F121:F128)</f>
        <v>509000</v>
      </c>
      <c r="G129" s="29">
        <f>SUM(G121:G128)</f>
        <v>509000</v>
      </c>
      <c r="H129" s="29">
        <f>SUM(H121:H128)</f>
        <v>509000</v>
      </c>
      <c r="I129" s="29">
        <f>SUM(I122:I125)</f>
        <v>0</v>
      </c>
      <c r="J129" s="29"/>
      <c r="K129" s="29">
        <f>SUM(K122:K125)</f>
        <v>0</v>
      </c>
      <c r="L129" s="29">
        <f>SUM(L122:L125)</f>
        <v>0</v>
      </c>
      <c r="M129" s="22"/>
    </row>
    <row r="130" spans="1:13" ht="38.25">
      <c r="A130" s="22">
        <v>72</v>
      </c>
      <c r="B130" s="22">
        <v>900</v>
      </c>
      <c r="C130" s="22">
        <v>90015</v>
      </c>
      <c r="D130" s="22">
        <v>6050</v>
      </c>
      <c r="E130" s="8" t="s">
        <v>81</v>
      </c>
      <c r="F130" s="28">
        <v>400000</v>
      </c>
      <c r="G130" s="28">
        <v>400000</v>
      </c>
      <c r="H130" s="28">
        <v>400000</v>
      </c>
      <c r="I130" s="32"/>
      <c r="J130" s="32"/>
      <c r="K130" s="31"/>
      <c r="L130" s="32"/>
      <c r="M130" s="22" t="s">
        <v>37</v>
      </c>
    </row>
    <row r="131" spans="1:13" ht="12.75" hidden="1">
      <c r="A131" s="10"/>
      <c r="B131" s="10"/>
      <c r="C131" s="10"/>
      <c r="D131" s="10"/>
      <c r="E131" s="10"/>
      <c r="F131" s="24"/>
      <c r="G131" s="24"/>
      <c r="H131" s="24"/>
      <c r="I131" s="32"/>
      <c r="J131" s="32"/>
      <c r="K131" s="31"/>
      <c r="L131" s="32"/>
      <c r="M131" s="22"/>
    </row>
    <row r="132" spans="1:13" ht="12.75">
      <c r="A132" s="78" t="s">
        <v>35</v>
      </c>
      <c r="B132" s="78"/>
      <c r="C132" s="78"/>
      <c r="D132" s="78"/>
      <c r="E132" s="78"/>
      <c r="F132" s="29">
        <f>F130</f>
        <v>400000</v>
      </c>
      <c r="G132" s="29">
        <f>G130</f>
        <v>400000</v>
      </c>
      <c r="H132" s="29">
        <f>H130</f>
        <v>400000</v>
      </c>
      <c r="I132" s="29">
        <f>I130</f>
        <v>0</v>
      </c>
      <c r="J132" s="29"/>
      <c r="K132" s="29">
        <f>K130</f>
        <v>0</v>
      </c>
      <c r="L132" s="29">
        <f>L130</f>
        <v>0</v>
      </c>
      <c r="M132" s="22"/>
    </row>
    <row r="133" spans="1:13" ht="63.75" hidden="1">
      <c r="A133" s="22">
        <v>53</v>
      </c>
      <c r="B133" s="10">
        <v>900</v>
      </c>
      <c r="C133" s="10">
        <v>90095</v>
      </c>
      <c r="D133" s="10">
        <v>6050</v>
      </c>
      <c r="E133" s="8" t="s">
        <v>42</v>
      </c>
      <c r="F133" s="24">
        <v>0</v>
      </c>
      <c r="G133" s="24">
        <v>0</v>
      </c>
      <c r="H133" s="24">
        <v>0</v>
      </c>
      <c r="I133" s="32"/>
      <c r="J133" s="32"/>
      <c r="K133" s="31"/>
      <c r="L133" s="32"/>
      <c r="M133" s="22" t="s">
        <v>37</v>
      </c>
    </row>
    <row r="134" spans="1:13" ht="63.75" hidden="1">
      <c r="A134" s="22">
        <v>54</v>
      </c>
      <c r="B134" s="10">
        <v>900</v>
      </c>
      <c r="C134" s="10">
        <v>90095</v>
      </c>
      <c r="D134" s="10">
        <v>6050</v>
      </c>
      <c r="E134" s="8" t="s">
        <v>41</v>
      </c>
      <c r="F134" s="24">
        <v>0</v>
      </c>
      <c r="G134" s="24">
        <v>0</v>
      </c>
      <c r="H134" s="24">
        <v>0</v>
      </c>
      <c r="I134" s="32"/>
      <c r="J134" s="32"/>
      <c r="K134" s="31"/>
      <c r="L134" s="32"/>
      <c r="M134" s="22" t="s">
        <v>37</v>
      </c>
    </row>
    <row r="135" spans="1:13" ht="12.75" hidden="1">
      <c r="A135" s="78" t="s">
        <v>35</v>
      </c>
      <c r="B135" s="78"/>
      <c r="C135" s="78"/>
      <c r="D135" s="78"/>
      <c r="E135" s="78"/>
      <c r="F135" s="29">
        <f>SUM(F133:F134)</f>
        <v>0</v>
      </c>
      <c r="G135" s="29">
        <f>SUM(G133:G134)</f>
        <v>0</v>
      </c>
      <c r="H135" s="29">
        <f>SUM(H133:H134)</f>
        <v>0</v>
      </c>
      <c r="I135" s="29">
        <f>SUM(I133:I134)</f>
        <v>0</v>
      </c>
      <c r="J135" s="29"/>
      <c r="K135" s="29">
        <f>SUM(K133:K134)</f>
        <v>0</v>
      </c>
      <c r="L135" s="29">
        <f>SUM(L133:L134)</f>
        <v>0</v>
      </c>
      <c r="M135" s="22"/>
    </row>
    <row r="136" spans="1:13" ht="63.75">
      <c r="A136" s="22">
        <v>73</v>
      </c>
      <c r="B136" s="10">
        <v>900</v>
      </c>
      <c r="C136" s="10">
        <v>90095</v>
      </c>
      <c r="D136" s="10">
        <v>6050</v>
      </c>
      <c r="E136" s="8" t="s">
        <v>42</v>
      </c>
      <c r="F136" s="58">
        <v>2000</v>
      </c>
      <c r="G136" s="58">
        <v>2000</v>
      </c>
      <c r="H136" s="58">
        <v>2000</v>
      </c>
      <c r="I136" s="7"/>
      <c r="J136" s="8"/>
      <c r="K136" s="7"/>
      <c r="L136" s="7"/>
      <c r="M136" s="22" t="s">
        <v>37</v>
      </c>
    </row>
    <row r="137" spans="1:13" ht="63.75">
      <c r="A137" s="22">
        <v>74</v>
      </c>
      <c r="B137" s="10">
        <v>900</v>
      </c>
      <c r="C137" s="10">
        <v>90095</v>
      </c>
      <c r="D137" s="10">
        <v>6050</v>
      </c>
      <c r="E137" s="8" t="s">
        <v>41</v>
      </c>
      <c r="F137" s="58">
        <v>2000</v>
      </c>
      <c r="G137" s="58">
        <v>2000</v>
      </c>
      <c r="H137" s="58">
        <v>2000</v>
      </c>
      <c r="I137" s="7"/>
      <c r="J137" s="8"/>
      <c r="K137" s="7"/>
      <c r="L137" s="7"/>
      <c r="M137" s="22" t="s">
        <v>37</v>
      </c>
    </row>
    <row r="138" spans="1:13" ht="12.75">
      <c r="A138" s="78" t="s">
        <v>35</v>
      </c>
      <c r="B138" s="78"/>
      <c r="C138" s="78"/>
      <c r="D138" s="78"/>
      <c r="E138" s="78"/>
      <c r="F138" s="29">
        <f>SUM(F136:F137)</f>
        <v>4000</v>
      </c>
      <c r="G138" s="29">
        <f>SUM(G136:G137)</f>
        <v>4000</v>
      </c>
      <c r="H138" s="29">
        <f>SUM(H136:H137)</f>
        <v>4000</v>
      </c>
      <c r="I138" s="29">
        <f>I136</f>
        <v>0</v>
      </c>
      <c r="J138" s="29"/>
      <c r="K138" s="29">
        <f>K136</f>
        <v>0</v>
      </c>
      <c r="L138" s="29">
        <f>L136</f>
        <v>0</v>
      </c>
      <c r="M138" s="22"/>
    </row>
    <row r="139" spans="1:13" ht="12.75">
      <c r="A139" s="81" t="s">
        <v>36</v>
      </c>
      <c r="B139" s="81"/>
      <c r="C139" s="81"/>
      <c r="D139" s="81"/>
      <c r="E139" s="81"/>
      <c r="F139" s="37">
        <f>SUM(F117,F120,F129,F132,F135,F138)</f>
        <v>108115000</v>
      </c>
      <c r="G139" s="37">
        <f>SUM(G117,G120,G129,G132,G135,G138)</f>
        <v>6865000</v>
      </c>
      <c r="H139" s="37">
        <f>SUM(H117,H120,H129,H132,H135,H138)</f>
        <v>6865000</v>
      </c>
      <c r="I139" s="37">
        <f>SUM(I117,I129,I132,I135)</f>
        <v>0</v>
      </c>
      <c r="J139" s="37"/>
      <c r="K139" s="37">
        <f>SUM(K117,K129,K132,K135)</f>
        <v>0</v>
      </c>
      <c r="L139" s="37">
        <f>SUM(L117,L129,L132,L135)</f>
        <v>0</v>
      </c>
      <c r="M139" s="66"/>
    </row>
    <row r="140" spans="1:13" ht="29.25" customHeight="1">
      <c r="A140" s="22">
        <v>75</v>
      </c>
      <c r="B140" s="10">
        <v>921</v>
      </c>
      <c r="C140" s="10">
        <v>92109</v>
      </c>
      <c r="D140" s="10">
        <v>6050</v>
      </c>
      <c r="E140" s="8" t="s">
        <v>54</v>
      </c>
      <c r="F140" s="24">
        <v>600000</v>
      </c>
      <c r="G140" s="24">
        <v>300000</v>
      </c>
      <c r="H140" s="24">
        <v>300000</v>
      </c>
      <c r="I140" s="32"/>
      <c r="J140" s="32"/>
      <c r="K140" s="31"/>
      <c r="L140" s="32"/>
      <c r="M140" s="22" t="s">
        <v>37</v>
      </c>
    </row>
    <row r="141" spans="1:13" ht="25.5">
      <c r="A141" s="22">
        <v>76</v>
      </c>
      <c r="B141" s="10">
        <v>921</v>
      </c>
      <c r="C141" s="10">
        <v>92109</v>
      </c>
      <c r="D141" s="10">
        <v>6050</v>
      </c>
      <c r="E141" s="8" t="s">
        <v>53</v>
      </c>
      <c r="F141" s="24">
        <v>600000</v>
      </c>
      <c r="G141" s="24">
        <v>300000</v>
      </c>
      <c r="H141" s="24">
        <v>300000</v>
      </c>
      <c r="I141" s="32"/>
      <c r="J141" s="32"/>
      <c r="K141" s="31"/>
      <c r="L141" s="32"/>
      <c r="M141" s="22" t="s">
        <v>37</v>
      </c>
    </row>
    <row r="142" spans="1:13" ht="25.5">
      <c r="A142" s="22">
        <v>77</v>
      </c>
      <c r="B142" s="10">
        <v>921</v>
      </c>
      <c r="C142" s="10">
        <v>92109</v>
      </c>
      <c r="D142" s="10">
        <v>6050</v>
      </c>
      <c r="E142" s="8" t="s">
        <v>55</v>
      </c>
      <c r="F142" s="24">
        <v>600000</v>
      </c>
      <c r="G142" s="24">
        <v>300000</v>
      </c>
      <c r="H142" s="24">
        <v>300000</v>
      </c>
      <c r="I142" s="32"/>
      <c r="J142" s="32"/>
      <c r="K142" s="31"/>
      <c r="L142" s="32"/>
      <c r="M142" s="22" t="s">
        <v>37</v>
      </c>
    </row>
    <row r="143" spans="1:13" ht="25.5">
      <c r="A143" s="22">
        <v>78</v>
      </c>
      <c r="B143" s="10">
        <v>921</v>
      </c>
      <c r="C143" s="10">
        <v>92109</v>
      </c>
      <c r="D143" s="10">
        <v>6050</v>
      </c>
      <c r="E143" s="8" t="s">
        <v>56</v>
      </c>
      <c r="F143" s="24">
        <v>1000000</v>
      </c>
      <c r="G143" s="24">
        <v>300000</v>
      </c>
      <c r="H143" s="24">
        <v>300000</v>
      </c>
      <c r="I143" s="32"/>
      <c r="J143" s="32"/>
      <c r="K143" s="31"/>
      <c r="L143" s="32"/>
      <c r="M143" s="22" t="s">
        <v>37</v>
      </c>
    </row>
    <row r="144" spans="1:13" ht="25.5">
      <c r="A144" s="22">
        <v>79</v>
      </c>
      <c r="B144" s="10">
        <v>921</v>
      </c>
      <c r="C144" s="10">
        <v>92109</v>
      </c>
      <c r="D144" s="10">
        <v>6050</v>
      </c>
      <c r="E144" s="8" t="s">
        <v>57</v>
      </c>
      <c r="F144" s="24">
        <v>600000</v>
      </c>
      <c r="G144" s="24">
        <v>300000</v>
      </c>
      <c r="H144" s="24">
        <v>300000</v>
      </c>
      <c r="I144" s="32"/>
      <c r="J144" s="32"/>
      <c r="K144" s="31"/>
      <c r="L144" s="32"/>
      <c r="M144" s="22" t="s">
        <v>37</v>
      </c>
    </row>
    <row r="145" spans="1:13" ht="51">
      <c r="A145" s="22">
        <v>80</v>
      </c>
      <c r="B145" s="10">
        <v>921</v>
      </c>
      <c r="C145" s="10">
        <v>92109</v>
      </c>
      <c r="D145" s="10">
        <v>6060</v>
      </c>
      <c r="E145" s="8" t="s">
        <v>58</v>
      </c>
      <c r="F145" s="24">
        <v>500000</v>
      </c>
      <c r="G145" s="24">
        <v>500000</v>
      </c>
      <c r="H145" s="24">
        <v>500000</v>
      </c>
      <c r="I145" s="32" t="s">
        <v>45</v>
      </c>
      <c r="J145" s="32"/>
      <c r="K145" s="31"/>
      <c r="L145" s="32"/>
      <c r="M145" s="22" t="s">
        <v>37</v>
      </c>
    </row>
    <row r="146" spans="1:13" ht="38.25">
      <c r="A146" s="22">
        <v>81</v>
      </c>
      <c r="B146" s="10">
        <v>921</v>
      </c>
      <c r="C146" s="10">
        <v>92109</v>
      </c>
      <c r="D146" s="10">
        <v>6050</v>
      </c>
      <c r="E146" s="8" t="s">
        <v>59</v>
      </c>
      <c r="F146" s="24">
        <v>200000</v>
      </c>
      <c r="G146" s="24">
        <v>200000</v>
      </c>
      <c r="H146" s="24">
        <v>200000</v>
      </c>
      <c r="I146" s="32"/>
      <c r="J146" s="32"/>
      <c r="K146" s="31"/>
      <c r="L146" s="32"/>
      <c r="M146" s="22" t="s">
        <v>37</v>
      </c>
    </row>
    <row r="147" spans="1:13" ht="38.25">
      <c r="A147" s="22">
        <v>82</v>
      </c>
      <c r="B147" s="10">
        <v>921</v>
      </c>
      <c r="C147" s="10">
        <v>92109</v>
      </c>
      <c r="D147" s="10">
        <v>6050</v>
      </c>
      <c r="E147" s="8" t="s">
        <v>60</v>
      </c>
      <c r="F147" s="24">
        <v>200000</v>
      </c>
      <c r="G147" s="24">
        <v>200000</v>
      </c>
      <c r="H147" s="24">
        <v>200000</v>
      </c>
      <c r="I147" s="32"/>
      <c r="J147" s="32"/>
      <c r="K147" s="31"/>
      <c r="L147" s="32"/>
      <c r="M147" s="22" t="s">
        <v>37</v>
      </c>
    </row>
    <row r="148" spans="1:13" ht="63.75">
      <c r="A148" s="22">
        <v>83</v>
      </c>
      <c r="B148" s="10">
        <v>921</v>
      </c>
      <c r="C148" s="10">
        <v>92109</v>
      </c>
      <c r="D148" s="10">
        <v>6050</v>
      </c>
      <c r="E148" s="8" t="s">
        <v>113</v>
      </c>
      <c r="F148" s="24">
        <v>400000</v>
      </c>
      <c r="G148" s="24">
        <v>250000</v>
      </c>
      <c r="H148" s="24">
        <v>250000</v>
      </c>
      <c r="I148" s="32"/>
      <c r="J148" s="32"/>
      <c r="K148" s="31"/>
      <c r="L148" s="32"/>
      <c r="M148" s="22" t="s">
        <v>37</v>
      </c>
    </row>
    <row r="149" spans="1:13" ht="51">
      <c r="A149" s="22">
        <v>84</v>
      </c>
      <c r="B149" s="10">
        <v>921</v>
      </c>
      <c r="C149" s="10">
        <v>92109</v>
      </c>
      <c r="D149" s="10">
        <v>6050</v>
      </c>
      <c r="E149" s="8" t="s">
        <v>96</v>
      </c>
      <c r="F149" s="24">
        <v>30000</v>
      </c>
      <c r="G149" s="24">
        <v>30000</v>
      </c>
      <c r="H149" s="24">
        <v>30000</v>
      </c>
      <c r="I149" s="32"/>
      <c r="J149" s="32"/>
      <c r="K149" s="31"/>
      <c r="L149" s="32"/>
      <c r="M149" s="22" t="s">
        <v>37</v>
      </c>
    </row>
    <row r="150" spans="1:13" ht="38.25">
      <c r="A150" s="22">
        <v>85</v>
      </c>
      <c r="B150" s="10">
        <v>921</v>
      </c>
      <c r="C150" s="10">
        <v>92109</v>
      </c>
      <c r="D150" s="10">
        <v>6050</v>
      </c>
      <c r="E150" s="8" t="s">
        <v>126</v>
      </c>
      <c r="F150" s="24">
        <v>30000</v>
      </c>
      <c r="G150" s="24">
        <v>30000</v>
      </c>
      <c r="H150" s="24">
        <v>30000</v>
      </c>
      <c r="I150" s="32"/>
      <c r="J150" s="32"/>
      <c r="K150" s="31"/>
      <c r="L150" s="32"/>
      <c r="M150" s="22" t="s">
        <v>37</v>
      </c>
    </row>
    <row r="151" spans="1:13" ht="57.75" customHeight="1">
      <c r="A151" s="22">
        <v>86</v>
      </c>
      <c r="B151" s="10">
        <v>921</v>
      </c>
      <c r="C151" s="10">
        <v>92109</v>
      </c>
      <c r="D151" s="10">
        <v>6050</v>
      </c>
      <c r="E151" s="8" t="s">
        <v>61</v>
      </c>
      <c r="F151" s="24">
        <v>250000</v>
      </c>
      <c r="G151" s="24">
        <v>250000</v>
      </c>
      <c r="H151" s="24">
        <v>250000</v>
      </c>
      <c r="I151" s="32"/>
      <c r="J151" s="32"/>
      <c r="K151" s="31"/>
      <c r="L151" s="32"/>
      <c r="M151" s="22" t="s">
        <v>37</v>
      </c>
    </row>
    <row r="152" spans="1:13" ht="63.75">
      <c r="A152" s="22">
        <v>87</v>
      </c>
      <c r="B152" s="10">
        <v>921</v>
      </c>
      <c r="C152" s="10">
        <v>92109</v>
      </c>
      <c r="D152" s="10">
        <v>6050</v>
      </c>
      <c r="E152" s="8" t="s">
        <v>136</v>
      </c>
      <c r="F152" s="58">
        <v>2000</v>
      </c>
      <c r="G152" s="58">
        <v>2000</v>
      </c>
      <c r="H152" s="58">
        <v>2000</v>
      </c>
      <c r="I152" s="7"/>
      <c r="J152" s="8"/>
      <c r="K152" s="7"/>
      <c r="L152" s="7"/>
      <c r="M152" s="69" t="s">
        <v>37</v>
      </c>
    </row>
    <row r="153" spans="1:13" ht="63.75">
      <c r="A153" s="22">
        <v>88</v>
      </c>
      <c r="B153" s="10">
        <v>921</v>
      </c>
      <c r="C153" s="10">
        <v>92109</v>
      </c>
      <c r="D153" s="10">
        <v>6050</v>
      </c>
      <c r="E153" s="8" t="s">
        <v>137</v>
      </c>
      <c r="F153" s="58">
        <v>2000</v>
      </c>
      <c r="G153" s="58">
        <v>2000</v>
      </c>
      <c r="H153" s="58">
        <v>2000</v>
      </c>
      <c r="I153" s="7" t="s">
        <v>45</v>
      </c>
      <c r="J153" s="8"/>
      <c r="K153" s="7"/>
      <c r="L153" s="7"/>
      <c r="M153" s="69" t="s">
        <v>37</v>
      </c>
    </row>
    <row r="154" spans="1:13" ht="12.75">
      <c r="A154" s="78" t="s">
        <v>35</v>
      </c>
      <c r="B154" s="78"/>
      <c r="C154" s="78"/>
      <c r="D154" s="78"/>
      <c r="E154" s="78"/>
      <c r="F154" s="29">
        <f>SUM(F140:F153)</f>
        <v>5014000</v>
      </c>
      <c r="G154" s="29">
        <f>SUM(G140:G153)</f>
        <v>2964000</v>
      </c>
      <c r="H154" s="29">
        <f>SUM(H140:H153)</f>
        <v>2964000</v>
      </c>
      <c r="I154" s="29">
        <f>SUM(I140:I148)</f>
        <v>0</v>
      </c>
      <c r="J154" s="29"/>
      <c r="K154" s="29">
        <f>SUM(K140:K148)</f>
        <v>0</v>
      </c>
      <c r="L154" s="29">
        <f>SUM(L140:L148)</f>
        <v>0</v>
      </c>
      <c r="M154" s="22"/>
    </row>
    <row r="155" spans="1:13" ht="12.75">
      <c r="A155" s="81" t="s">
        <v>36</v>
      </c>
      <c r="B155" s="81"/>
      <c r="C155" s="81"/>
      <c r="D155" s="81"/>
      <c r="E155" s="81"/>
      <c r="F155" s="37">
        <f>F154</f>
        <v>5014000</v>
      </c>
      <c r="G155" s="37">
        <f>G154</f>
        <v>2964000</v>
      </c>
      <c r="H155" s="37">
        <f>H154</f>
        <v>2964000</v>
      </c>
      <c r="I155" s="37">
        <f>I154</f>
        <v>0</v>
      </c>
      <c r="J155" s="37"/>
      <c r="K155" s="37">
        <f>K154</f>
        <v>0</v>
      </c>
      <c r="L155" s="37">
        <f>L154</f>
        <v>0</v>
      </c>
      <c r="M155" s="66"/>
    </row>
    <row r="156" spans="1:13" ht="51">
      <c r="A156" s="22">
        <v>89</v>
      </c>
      <c r="B156" s="10">
        <v>926</v>
      </c>
      <c r="C156" s="10">
        <v>92601</v>
      </c>
      <c r="D156" s="10">
        <v>6050</v>
      </c>
      <c r="E156" s="8" t="s">
        <v>34</v>
      </c>
      <c r="F156" s="24">
        <v>20000000</v>
      </c>
      <c r="G156" s="24">
        <v>4000000</v>
      </c>
      <c r="H156" s="24">
        <v>4000000</v>
      </c>
      <c r="I156" s="32"/>
      <c r="J156" s="32"/>
      <c r="K156" s="31"/>
      <c r="L156" s="32"/>
      <c r="M156" s="22" t="s">
        <v>37</v>
      </c>
    </row>
    <row r="157" spans="1:13" ht="51">
      <c r="A157" s="22">
        <v>90</v>
      </c>
      <c r="B157" s="10">
        <v>926</v>
      </c>
      <c r="C157" s="10">
        <v>92601</v>
      </c>
      <c r="D157" s="10">
        <v>6050</v>
      </c>
      <c r="E157" s="8" t="s">
        <v>115</v>
      </c>
      <c r="F157" s="24">
        <v>2000000</v>
      </c>
      <c r="G157" s="24">
        <v>50000</v>
      </c>
      <c r="H157" s="24">
        <v>50000</v>
      </c>
      <c r="I157" s="32"/>
      <c r="J157" s="32"/>
      <c r="K157" s="31"/>
      <c r="L157" s="32"/>
      <c r="M157" s="22" t="s">
        <v>37</v>
      </c>
    </row>
    <row r="158" spans="1:13" ht="89.25">
      <c r="A158" s="61">
        <v>91</v>
      </c>
      <c r="B158" s="62">
        <v>926</v>
      </c>
      <c r="C158" s="62">
        <v>92601</v>
      </c>
      <c r="D158" s="62">
        <v>6050</v>
      </c>
      <c r="E158" s="63" t="s">
        <v>138</v>
      </c>
      <c r="F158" s="64">
        <v>5000</v>
      </c>
      <c r="G158" s="64">
        <v>5000</v>
      </c>
      <c r="H158" s="64">
        <v>5000</v>
      </c>
      <c r="I158" s="65"/>
      <c r="J158" s="63"/>
      <c r="K158" s="65"/>
      <c r="L158" s="65"/>
      <c r="M158" s="22" t="s">
        <v>37</v>
      </c>
    </row>
    <row r="159" spans="1:13" ht="89.25">
      <c r="A159" s="22">
        <v>92</v>
      </c>
      <c r="B159" s="10">
        <v>926</v>
      </c>
      <c r="C159" s="10">
        <v>92601</v>
      </c>
      <c r="D159" s="10">
        <v>6050</v>
      </c>
      <c r="E159" s="8" t="s">
        <v>139</v>
      </c>
      <c r="F159" s="58">
        <v>5000</v>
      </c>
      <c r="G159" s="58">
        <v>5000</v>
      </c>
      <c r="H159" s="58">
        <v>5000</v>
      </c>
      <c r="I159" s="7"/>
      <c r="J159" s="8"/>
      <c r="K159" s="7"/>
      <c r="L159" s="7"/>
      <c r="M159" s="22" t="s">
        <v>37</v>
      </c>
    </row>
    <row r="160" spans="1:13" ht="51">
      <c r="A160" s="22">
        <v>93</v>
      </c>
      <c r="B160" s="10">
        <v>926</v>
      </c>
      <c r="C160" s="10">
        <v>92601</v>
      </c>
      <c r="D160" s="10">
        <v>6050</v>
      </c>
      <c r="E160" s="8" t="s">
        <v>151</v>
      </c>
      <c r="F160" s="58">
        <v>5000</v>
      </c>
      <c r="G160" s="58">
        <v>5000</v>
      </c>
      <c r="H160" s="58">
        <v>5000</v>
      </c>
      <c r="I160" s="7"/>
      <c r="J160" s="8"/>
      <c r="K160" s="7"/>
      <c r="L160" s="7"/>
      <c r="M160" s="22" t="s">
        <v>37</v>
      </c>
    </row>
    <row r="161" spans="1:13" ht="76.5">
      <c r="A161" s="22">
        <v>94</v>
      </c>
      <c r="B161" s="10">
        <v>926</v>
      </c>
      <c r="C161" s="10">
        <v>92601</v>
      </c>
      <c r="D161" s="10">
        <v>6050</v>
      </c>
      <c r="E161" s="8" t="s">
        <v>152</v>
      </c>
      <c r="F161" s="58">
        <v>10000</v>
      </c>
      <c r="G161" s="58">
        <v>10000</v>
      </c>
      <c r="H161" s="58">
        <v>10000</v>
      </c>
      <c r="I161" s="7"/>
      <c r="J161" s="8"/>
      <c r="K161" s="7"/>
      <c r="L161" s="7"/>
      <c r="M161" s="22" t="s">
        <v>37</v>
      </c>
    </row>
    <row r="162" spans="1:13" ht="89.25">
      <c r="A162" s="22">
        <v>95</v>
      </c>
      <c r="B162" s="10">
        <v>926</v>
      </c>
      <c r="C162" s="10">
        <v>92601</v>
      </c>
      <c r="D162" s="10">
        <v>6050</v>
      </c>
      <c r="E162" s="8" t="s">
        <v>140</v>
      </c>
      <c r="F162" s="58">
        <v>2000</v>
      </c>
      <c r="G162" s="58">
        <v>2000</v>
      </c>
      <c r="H162" s="58">
        <v>2000</v>
      </c>
      <c r="I162" s="7"/>
      <c r="J162" s="8"/>
      <c r="K162" s="7"/>
      <c r="L162" s="7"/>
      <c r="M162" s="22" t="s">
        <v>37</v>
      </c>
    </row>
    <row r="163" spans="1:13" ht="76.5">
      <c r="A163" s="22">
        <v>96</v>
      </c>
      <c r="B163" s="10">
        <v>926</v>
      </c>
      <c r="C163" s="10">
        <v>92601</v>
      </c>
      <c r="D163" s="10">
        <v>6050</v>
      </c>
      <c r="E163" s="8" t="s">
        <v>141</v>
      </c>
      <c r="F163" s="58">
        <v>2000</v>
      </c>
      <c r="G163" s="58">
        <v>2000</v>
      </c>
      <c r="H163" s="58">
        <v>2000</v>
      </c>
      <c r="I163" s="7"/>
      <c r="J163" s="8"/>
      <c r="K163" s="7"/>
      <c r="L163" s="7"/>
      <c r="M163" s="22" t="s">
        <v>37</v>
      </c>
    </row>
    <row r="164" spans="1:13" ht="63.75">
      <c r="A164" s="22"/>
      <c r="B164" s="10">
        <v>926</v>
      </c>
      <c r="C164" s="10">
        <v>92601</v>
      </c>
      <c r="D164" s="10">
        <v>6050</v>
      </c>
      <c r="E164" s="8" t="s">
        <v>137</v>
      </c>
      <c r="F164" s="58">
        <v>2000</v>
      </c>
      <c r="G164" s="58">
        <v>2000</v>
      </c>
      <c r="H164" s="58">
        <v>2000</v>
      </c>
      <c r="I164" s="7"/>
      <c r="J164" s="8"/>
      <c r="K164" s="7"/>
      <c r="L164" s="7"/>
      <c r="M164" s="22" t="s">
        <v>37</v>
      </c>
    </row>
    <row r="165" spans="1:13" ht="63.75">
      <c r="A165" s="22"/>
      <c r="B165" s="10">
        <v>926</v>
      </c>
      <c r="C165" s="10">
        <v>92601</v>
      </c>
      <c r="D165" s="10">
        <v>6050</v>
      </c>
      <c r="E165" s="8" t="s">
        <v>153</v>
      </c>
      <c r="F165" s="58">
        <v>2000</v>
      </c>
      <c r="G165" s="58">
        <v>2000</v>
      </c>
      <c r="H165" s="58">
        <v>2000</v>
      </c>
      <c r="I165" s="7"/>
      <c r="J165" s="8"/>
      <c r="K165" s="7"/>
      <c r="L165" s="7"/>
      <c r="M165" s="22" t="s">
        <v>37</v>
      </c>
    </row>
    <row r="166" spans="1:13" ht="51">
      <c r="A166" s="22">
        <v>97</v>
      </c>
      <c r="B166" s="10">
        <v>926</v>
      </c>
      <c r="C166" s="10">
        <v>92601</v>
      </c>
      <c r="D166" s="10">
        <v>6050</v>
      </c>
      <c r="E166" s="8" t="s">
        <v>142</v>
      </c>
      <c r="F166" s="58">
        <v>2000</v>
      </c>
      <c r="G166" s="58">
        <v>2000</v>
      </c>
      <c r="H166" s="58">
        <v>2000</v>
      </c>
      <c r="I166" s="7"/>
      <c r="J166" s="8"/>
      <c r="K166" s="7"/>
      <c r="L166" s="7"/>
      <c r="M166" s="22" t="s">
        <v>37</v>
      </c>
    </row>
    <row r="167" spans="1:13" ht="63.75">
      <c r="A167" s="22">
        <v>98</v>
      </c>
      <c r="B167" s="10">
        <v>926</v>
      </c>
      <c r="C167" s="10">
        <v>92601</v>
      </c>
      <c r="D167" s="10">
        <v>6220</v>
      </c>
      <c r="E167" s="8" t="s">
        <v>116</v>
      </c>
      <c r="F167" s="24">
        <v>50000</v>
      </c>
      <c r="G167" s="24">
        <v>50000</v>
      </c>
      <c r="H167" s="24">
        <v>50000</v>
      </c>
      <c r="I167" s="32"/>
      <c r="J167" s="32"/>
      <c r="K167" s="31"/>
      <c r="L167" s="32"/>
      <c r="M167" s="22" t="s">
        <v>37</v>
      </c>
    </row>
    <row r="168" spans="1:13" ht="89.25">
      <c r="A168" s="22">
        <v>99</v>
      </c>
      <c r="B168" s="10">
        <v>926</v>
      </c>
      <c r="C168" s="10">
        <v>92601</v>
      </c>
      <c r="D168" s="10">
        <v>6220</v>
      </c>
      <c r="E168" s="8" t="s">
        <v>119</v>
      </c>
      <c r="F168" s="24">
        <v>300000</v>
      </c>
      <c r="G168" s="24">
        <v>300000</v>
      </c>
      <c r="H168" s="24">
        <v>300000</v>
      </c>
      <c r="I168" s="32"/>
      <c r="J168" s="32"/>
      <c r="K168" s="31"/>
      <c r="L168" s="32"/>
      <c r="M168" s="22" t="s">
        <v>37</v>
      </c>
    </row>
    <row r="169" spans="1:13" ht="12.75">
      <c r="A169" s="78" t="s">
        <v>35</v>
      </c>
      <c r="B169" s="78"/>
      <c r="C169" s="78"/>
      <c r="D169" s="78"/>
      <c r="E169" s="78"/>
      <c r="F169" s="29">
        <f>SUM(F156:F168)</f>
        <v>22385000</v>
      </c>
      <c r="G169" s="29">
        <f>SUM(G156:G168)</f>
        <v>4435000</v>
      </c>
      <c r="H169" s="29">
        <f>SUM(H156:H168)</f>
        <v>4435000</v>
      </c>
      <c r="I169" s="29">
        <f>SUM(I156:I168)</f>
        <v>0</v>
      </c>
      <c r="J169" s="29"/>
      <c r="K169" s="29">
        <f>SUM(K156:K168)</f>
        <v>0</v>
      </c>
      <c r="L169" s="29">
        <f>SUM(L156:L168)</f>
        <v>0</v>
      </c>
      <c r="M169" s="70">
        <f>SUM(M156:M168)</f>
        <v>0</v>
      </c>
    </row>
    <row r="170" spans="1:13" ht="12.75">
      <c r="A170" s="81" t="s">
        <v>36</v>
      </c>
      <c r="B170" s="81"/>
      <c r="C170" s="81"/>
      <c r="D170" s="81"/>
      <c r="E170" s="81"/>
      <c r="F170" s="37">
        <f>F169</f>
        <v>22385000</v>
      </c>
      <c r="G170" s="37">
        <f>G169</f>
        <v>4435000</v>
      </c>
      <c r="H170" s="37">
        <f>H169</f>
        <v>4435000</v>
      </c>
      <c r="I170" s="37">
        <f>I169</f>
        <v>0</v>
      </c>
      <c r="J170" s="37"/>
      <c r="K170" s="37">
        <f>K169</f>
        <v>0</v>
      </c>
      <c r="L170" s="37">
        <f>L169</f>
        <v>0</v>
      </c>
      <c r="M170" s="66"/>
    </row>
    <row r="171" spans="1:13" ht="38.25">
      <c r="A171" s="22">
        <v>100</v>
      </c>
      <c r="B171" s="10">
        <v>926</v>
      </c>
      <c r="C171" s="10">
        <v>92695</v>
      </c>
      <c r="D171" s="10">
        <v>6050</v>
      </c>
      <c r="E171" s="8" t="s">
        <v>127</v>
      </c>
      <c r="F171" s="24">
        <v>400000</v>
      </c>
      <c r="G171" s="24">
        <v>400000</v>
      </c>
      <c r="H171" s="24">
        <v>400000</v>
      </c>
      <c r="I171" s="32"/>
      <c r="J171" s="32"/>
      <c r="K171" s="31"/>
      <c r="L171" s="32"/>
      <c r="M171" s="22" t="s">
        <v>37</v>
      </c>
    </row>
    <row r="172" spans="1:13" ht="51" hidden="1">
      <c r="A172" s="22" t="s">
        <v>101</v>
      </c>
      <c r="B172" s="10">
        <v>926</v>
      </c>
      <c r="C172" s="10">
        <v>92601</v>
      </c>
      <c r="D172" s="10">
        <v>6050</v>
      </c>
      <c r="E172" s="8" t="s">
        <v>115</v>
      </c>
      <c r="F172" s="24">
        <v>0</v>
      </c>
      <c r="G172" s="24">
        <v>0</v>
      </c>
      <c r="H172" s="24">
        <v>0</v>
      </c>
      <c r="I172" s="32"/>
      <c r="J172" s="32"/>
      <c r="K172" s="31"/>
      <c r="L172" s="32"/>
      <c r="M172" s="22" t="s">
        <v>37</v>
      </c>
    </row>
    <row r="173" spans="1:13" ht="63.75" hidden="1">
      <c r="A173" s="22" t="s">
        <v>106</v>
      </c>
      <c r="B173" s="10">
        <v>926</v>
      </c>
      <c r="C173" s="10">
        <v>92601</v>
      </c>
      <c r="D173" s="10">
        <v>6220</v>
      </c>
      <c r="E173" s="8" t="s">
        <v>116</v>
      </c>
      <c r="F173" s="24">
        <v>0</v>
      </c>
      <c r="G173" s="24">
        <v>0</v>
      </c>
      <c r="H173" s="24">
        <v>0</v>
      </c>
      <c r="I173" s="32"/>
      <c r="J173" s="32"/>
      <c r="K173" s="31"/>
      <c r="L173" s="32"/>
      <c r="M173" s="22" t="s">
        <v>37</v>
      </c>
    </row>
    <row r="174" spans="1:13" ht="89.25" hidden="1">
      <c r="A174" s="22" t="s">
        <v>107</v>
      </c>
      <c r="B174" s="10">
        <v>926</v>
      </c>
      <c r="C174" s="10">
        <v>92601</v>
      </c>
      <c r="D174" s="10">
        <v>6220</v>
      </c>
      <c r="E174" s="8" t="s">
        <v>119</v>
      </c>
      <c r="F174" s="24">
        <v>0</v>
      </c>
      <c r="G174" s="24">
        <v>0</v>
      </c>
      <c r="H174" s="24">
        <v>0</v>
      </c>
      <c r="I174" s="32"/>
      <c r="J174" s="32"/>
      <c r="K174" s="31"/>
      <c r="L174" s="32"/>
      <c r="M174" s="22" t="s">
        <v>37</v>
      </c>
    </row>
    <row r="175" spans="1:13" ht="12.75">
      <c r="A175" s="78" t="s">
        <v>35</v>
      </c>
      <c r="B175" s="78"/>
      <c r="C175" s="78"/>
      <c r="D175" s="78"/>
      <c r="E175" s="78"/>
      <c r="F175" s="29">
        <f>SUM(F171:F174)</f>
        <v>400000</v>
      </c>
      <c r="G175" s="29">
        <f>SUM(G171:G174)</f>
        <v>400000</v>
      </c>
      <c r="H175" s="29">
        <f>SUM(H171:H174)</f>
        <v>400000</v>
      </c>
      <c r="I175" s="29">
        <f>SUM(I171:I174)</f>
        <v>0</v>
      </c>
      <c r="J175" s="29"/>
      <c r="K175" s="29">
        <f>SUM(K171:K174)</f>
        <v>0</v>
      </c>
      <c r="L175" s="29">
        <f>SUM(L171:L174)</f>
        <v>0</v>
      </c>
      <c r="M175" s="70">
        <f>SUM(M171:M174)</f>
        <v>0</v>
      </c>
    </row>
    <row r="176" spans="1:13" ht="12.75">
      <c r="A176" s="81" t="s">
        <v>36</v>
      </c>
      <c r="B176" s="81"/>
      <c r="C176" s="81"/>
      <c r="D176" s="81"/>
      <c r="E176" s="81"/>
      <c r="F176" s="37">
        <f>F175</f>
        <v>400000</v>
      </c>
      <c r="G176" s="37">
        <f>G175</f>
        <v>400000</v>
      </c>
      <c r="H176" s="37">
        <f>H175</f>
        <v>400000</v>
      </c>
      <c r="I176" s="37">
        <f>I175</f>
        <v>0</v>
      </c>
      <c r="J176" s="37"/>
      <c r="K176" s="37">
        <f>K175</f>
        <v>0</v>
      </c>
      <c r="L176" s="37">
        <f>L175</f>
        <v>0</v>
      </c>
      <c r="M176" s="66"/>
    </row>
    <row r="177" spans="1:13" ht="51" hidden="1">
      <c r="A177" s="22"/>
      <c r="B177" s="10"/>
      <c r="C177" s="10"/>
      <c r="D177" s="10"/>
      <c r="E177" s="8"/>
      <c r="F177" s="24"/>
      <c r="G177" s="24"/>
      <c r="H177" s="24"/>
      <c r="I177" s="32"/>
      <c r="J177" s="32"/>
      <c r="K177" s="31" t="s">
        <v>15</v>
      </c>
      <c r="L177" s="32"/>
      <c r="M177" s="22"/>
    </row>
    <row r="178" spans="1:13" ht="51" hidden="1">
      <c r="A178" s="22"/>
      <c r="B178" s="10"/>
      <c r="C178" s="10"/>
      <c r="D178" s="10"/>
      <c r="E178" s="8"/>
      <c r="F178" s="24"/>
      <c r="G178" s="24"/>
      <c r="H178" s="24"/>
      <c r="I178" s="32"/>
      <c r="J178" s="32"/>
      <c r="K178" s="31" t="s">
        <v>15</v>
      </c>
      <c r="L178" s="32"/>
      <c r="M178" s="22"/>
    </row>
    <row r="179" spans="1:13" ht="12.75">
      <c r="A179" s="87" t="s">
        <v>19</v>
      </c>
      <c r="B179" s="88"/>
      <c r="C179" s="88"/>
      <c r="D179" s="88"/>
      <c r="E179" s="89"/>
      <c r="F179" s="30">
        <f>SUM(F13,F28,F58,F69,F77,F81,F88,F95,F99,F103,F139,F155,F170,F176)</f>
        <v>214064500</v>
      </c>
      <c r="G179" s="30">
        <f>SUM(G13,G28,G58,G69,G77,G81,G88,G95,G99,G103,G139,G155,G170,G176)</f>
        <v>40184500</v>
      </c>
      <c r="H179" s="30">
        <f>SUM(H13,H28,H58,H69,H77,H81,H88,H95,H99,H103,H139,H155,H170,H176)</f>
        <v>39889500</v>
      </c>
      <c r="I179" s="30">
        <f>SUM(I28,I58,I69,I77,I81,I88,I95,I99,I103,I139,I155,I170)</f>
        <v>0</v>
      </c>
      <c r="J179" s="30"/>
      <c r="K179" s="30">
        <f>SUM(K28,K58,K69,K77,K81,K88,K95,K99,K103,K139,K155,K170)</f>
        <v>295000</v>
      </c>
      <c r="L179" s="30">
        <f>SUM(L28,L58,L69,L77,L81,L88,L95,L99,L103,L139,L155,L170)</f>
        <v>0</v>
      </c>
      <c r="M179" s="12" t="s">
        <v>20</v>
      </c>
    </row>
    <row r="180" spans="1:13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71"/>
    </row>
    <row r="181" spans="1:13" ht="12.75">
      <c r="A181" s="13" t="s">
        <v>21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71"/>
    </row>
    <row r="182" spans="1:13" ht="12.75">
      <c r="A182" s="13" t="s">
        <v>22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71"/>
    </row>
    <row r="183" spans="1:13" ht="12.75">
      <c r="A183" s="13" t="s">
        <v>23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71"/>
    </row>
    <row r="184" spans="1:13" ht="12.75">
      <c r="A184" s="13" t="s">
        <v>24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71"/>
    </row>
    <row r="185" spans="1:13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71"/>
    </row>
    <row r="186" spans="1:13" ht="12.75">
      <c r="A186" s="14" t="s">
        <v>25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71"/>
    </row>
    <row r="187" ht="12.75">
      <c r="M187" s="57"/>
    </row>
    <row r="188" ht="12.75">
      <c r="M188" s="57"/>
    </row>
    <row r="189" ht="12.75">
      <c r="M189" s="57"/>
    </row>
    <row r="190" ht="12.75">
      <c r="M190" s="57"/>
    </row>
    <row r="191" ht="12.75">
      <c r="M191" s="57"/>
    </row>
    <row r="192" ht="12.75">
      <c r="M192" s="57"/>
    </row>
    <row r="193" ht="12.75">
      <c r="M193" s="57"/>
    </row>
    <row r="194" ht="12.75">
      <c r="M194" s="57"/>
    </row>
    <row r="195" ht="12.75">
      <c r="M195" s="57"/>
    </row>
    <row r="196" ht="12.75">
      <c r="M196" s="57"/>
    </row>
    <row r="197" ht="12.75">
      <c r="M197" s="57"/>
    </row>
    <row r="198" ht="12.75">
      <c r="M198" s="57"/>
    </row>
    <row r="199" ht="12.75">
      <c r="M199" s="57"/>
    </row>
    <row r="200" ht="12.75">
      <c r="M200" s="57"/>
    </row>
    <row r="201" ht="12.75">
      <c r="M201" s="57"/>
    </row>
    <row r="202" ht="12.75">
      <c r="M202" s="57"/>
    </row>
    <row r="203" ht="12.75">
      <c r="M203" s="57"/>
    </row>
    <row r="204" ht="12.75">
      <c r="M204" s="57"/>
    </row>
    <row r="205" ht="12.75">
      <c r="M205" s="57"/>
    </row>
    <row r="206" ht="12.75">
      <c r="M206" s="57"/>
    </row>
  </sheetData>
  <mergeCells count="57">
    <mergeCell ref="A175:E175"/>
    <mergeCell ref="A176:E176"/>
    <mergeCell ref="A12:E12"/>
    <mergeCell ref="A13:E13"/>
    <mergeCell ref="A170:E170"/>
    <mergeCell ref="A135:E135"/>
    <mergeCell ref="A139:E139"/>
    <mergeCell ref="A154:E154"/>
    <mergeCell ref="A91:E91"/>
    <mergeCell ref="A169:E169"/>
    <mergeCell ref="A155:E155"/>
    <mergeCell ref="A35:E35"/>
    <mergeCell ref="A57:E57"/>
    <mergeCell ref="A58:E58"/>
    <mergeCell ref="A64:E64"/>
    <mergeCell ref="A77:E77"/>
    <mergeCell ref="A76:E76"/>
    <mergeCell ref="A95:E95"/>
    <mergeCell ref="A80:E80"/>
    <mergeCell ref="A94:E94"/>
    <mergeCell ref="A69:E69"/>
    <mergeCell ref="A132:E132"/>
    <mergeCell ref="A99:E99"/>
    <mergeCell ref="A98:E98"/>
    <mergeCell ref="A117:E117"/>
    <mergeCell ref="A102:E102"/>
    <mergeCell ref="A103:E103"/>
    <mergeCell ref="A179:E179"/>
    <mergeCell ref="H5:L5"/>
    <mergeCell ref="H6:H8"/>
    <mergeCell ref="I6:I8"/>
    <mergeCell ref="K6:K8"/>
    <mergeCell ref="L6:L8"/>
    <mergeCell ref="A24:E24"/>
    <mergeCell ref="A68:E68"/>
    <mergeCell ref="C4:C8"/>
    <mergeCell ref="D4:D8"/>
    <mergeCell ref="L1:M1"/>
    <mergeCell ref="G4:L4"/>
    <mergeCell ref="M4:M8"/>
    <mergeCell ref="G5:G8"/>
    <mergeCell ref="A2:M2"/>
    <mergeCell ref="A4:A8"/>
    <mergeCell ref="B4:B8"/>
    <mergeCell ref="F4:F8"/>
    <mergeCell ref="E4:E8"/>
    <mergeCell ref="J6:J8"/>
    <mergeCell ref="A138:E138"/>
    <mergeCell ref="A1:D1"/>
    <mergeCell ref="A88:E88"/>
    <mergeCell ref="A129:E129"/>
    <mergeCell ref="A81:E81"/>
    <mergeCell ref="A72:D72"/>
    <mergeCell ref="A27:E27"/>
    <mergeCell ref="A28:E28"/>
    <mergeCell ref="A31:E31"/>
    <mergeCell ref="A120:E120"/>
  </mergeCells>
  <printOptions/>
  <pageMargins left="0.3937007874015748" right="0.3937007874015748" top="0.5905511811023623" bottom="0.3937007874015748" header="0.5118110236220472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2007-12-13T07:09:47Z</cp:lastPrinted>
  <dcterms:created xsi:type="dcterms:W3CDTF">2006-11-02T10:05:35Z</dcterms:created>
  <dcterms:modified xsi:type="dcterms:W3CDTF">2007-12-14T13:04:42Z</dcterms:modified>
  <cp:category/>
  <cp:version/>
  <cp:contentType/>
  <cp:contentStatus/>
</cp:coreProperties>
</file>